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0730" windowHeight="11760" tabRatio="490"/>
  </bookViews>
  <sheets>
    <sheet name="Evaluation des Compétences" sheetId="6" r:id="rId1"/>
    <sheet name="Savoirs faire" sheetId="9" r:id="rId2"/>
    <sheet name="Compétences-Tâches" sheetId="7" r:id="rId3"/>
  </sheets>
  <definedNames>
    <definedName name="_xlnm.Print_Area" localSheetId="0">'Evaluation des Compétences'!$A$1:$DS$40</definedName>
    <definedName name="_xlnm.Print_Area" localSheetId="1">'Savoirs faire'!$A$1:$BZ$41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6" i="6" l="1"/>
  <c r="CS9" i="6"/>
  <c r="CS10" i="6" s="1"/>
  <c r="CT9" i="6" s="1"/>
  <c r="CT10" i="6" s="1"/>
  <c r="CU9" i="6" s="1"/>
  <c r="CU10" i="6" s="1"/>
  <c r="CV9" i="6" s="1"/>
  <c r="CV10" i="6" s="1"/>
  <c r="CW9" i="6" s="1"/>
  <c r="CW10" i="6" s="1"/>
  <c r="CX9" i="6" s="1"/>
  <c r="CX10" i="6" s="1"/>
  <c r="CY9" i="6" s="1"/>
  <c r="CY10" i="6" s="1"/>
  <c r="CZ9" i="6" s="1"/>
  <c r="CZ10" i="6" s="1"/>
  <c r="DA9" i="6" s="1"/>
  <c r="BA9" i="6"/>
  <c r="BA10" i="6"/>
  <c r="BB9" i="6" s="1"/>
  <c r="I9" i="6"/>
  <c r="I10" i="6" s="1"/>
  <c r="J9" i="6" s="1"/>
  <c r="J10" i="6" s="1"/>
  <c r="K9" i="6" s="1"/>
  <c r="K10" i="6" s="1"/>
  <c r="L9" i="6" s="1"/>
  <c r="G40" i="6"/>
  <c r="G39" i="6"/>
  <c r="F39" i="6" s="1"/>
  <c r="E39" i="6"/>
  <c r="G38" i="6"/>
  <c r="F38" i="6" s="1"/>
  <c r="G36" i="6"/>
  <c r="G35" i="6"/>
  <c r="E35" i="6" s="1"/>
  <c r="F35" i="6"/>
  <c r="G34" i="6"/>
  <c r="G33" i="6"/>
  <c r="F33" i="6" s="1"/>
  <c r="G32" i="6"/>
  <c r="F32" i="6" s="1"/>
  <c r="G31" i="6"/>
  <c r="G30" i="6"/>
  <c r="F30" i="6" s="1"/>
  <c r="G29" i="6"/>
  <c r="E29" i="6" s="1"/>
  <c r="G28" i="6"/>
  <c r="G27" i="6"/>
  <c r="E27" i="6" s="1"/>
  <c r="G26" i="6"/>
  <c r="G25" i="6"/>
  <c r="E25" i="6" s="1"/>
  <c r="G24" i="6"/>
  <c r="F24" i="6" s="1"/>
  <c r="G23" i="6"/>
  <c r="F23" i="6" s="1"/>
  <c r="G21" i="6"/>
  <c r="G20" i="6"/>
  <c r="E20" i="6" s="1"/>
  <c r="G19" i="6"/>
  <c r="F19" i="6" s="1"/>
  <c r="G18" i="6"/>
  <c r="F18" i="6" s="1"/>
  <c r="G17" i="6"/>
  <c r="G15" i="6"/>
  <c r="F15" i="6" s="1"/>
  <c r="G14" i="6"/>
  <c r="F14" i="6" s="1"/>
  <c r="I8" i="6"/>
  <c r="J8" i="6" s="1"/>
  <c r="K8" i="6" s="1"/>
  <c r="L8" i="6" s="1"/>
  <c r="M8" i="6" s="1"/>
  <c r="N8" i="6" s="1"/>
  <c r="O8" i="6" s="1"/>
  <c r="P8" i="6" s="1"/>
  <c r="Q8" i="6" s="1"/>
  <c r="I6" i="6"/>
  <c r="J6" i="6" s="1"/>
  <c r="K6" i="6" s="1"/>
  <c r="L6" i="6"/>
  <c r="M6" i="6"/>
  <c r="N6" i="6" s="1"/>
  <c r="O6" i="6" s="1"/>
  <c r="P6" i="6" s="1"/>
  <c r="Q6" i="6" s="1"/>
  <c r="F41" i="9"/>
  <c r="F40" i="9"/>
  <c r="D40" i="9" s="1"/>
  <c r="F39" i="9"/>
  <c r="E39" i="9"/>
  <c r="D39" i="9"/>
  <c r="F37" i="9"/>
  <c r="E37" i="9" s="1"/>
  <c r="D37" i="9"/>
  <c r="F36" i="9"/>
  <c r="F34" i="9"/>
  <c r="F33" i="9"/>
  <c r="E33" i="9"/>
  <c r="D33" i="9"/>
  <c r="F31" i="9"/>
  <c r="E31" i="9" s="1"/>
  <c r="D31" i="9"/>
  <c r="F30" i="9"/>
  <c r="F29" i="9"/>
  <c r="F28" i="9"/>
  <c r="E28" i="9"/>
  <c r="D28" i="9"/>
  <c r="F27" i="9"/>
  <c r="E27" i="9" s="1"/>
  <c r="D27" i="9"/>
  <c r="F25" i="9"/>
  <c r="F24" i="9"/>
  <c r="F23" i="9"/>
  <c r="E23" i="9"/>
  <c r="D23" i="9"/>
  <c r="F22" i="9"/>
  <c r="E22" i="9" s="1"/>
  <c r="D22" i="9"/>
  <c r="F21" i="9"/>
  <c r="D21" i="9" s="1"/>
  <c r="E21" i="9"/>
  <c r="F19" i="9"/>
  <c r="E19" i="9"/>
  <c r="D19" i="9"/>
  <c r="F18" i="9"/>
  <c r="E18" i="9"/>
  <c r="D18" i="9"/>
  <c r="F17" i="9"/>
  <c r="E17" i="9" s="1"/>
  <c r="D17" i="9"/>
  <c r="F15" i="9"/>
  <c r="D15" i="9" s="1"/>
  <c r="E15" i="9"/>
  <c r="F14" i="9"/>
  <c r="D14" i="9" s="1"/>
  <c r="E14" i="9"/>
  <c r="F13" i="9"/>
  <c r="E13" i="9"/>
  <c r="D13" i="9"/>
  <c r="F11" i="9"/>
  <c r="E11" i="9" s="1"/>
  <c r="D11" i="9"/>
  <c r="F10" i="9"/>
  <c r="D10" i="9" s="1"/>
  <c r="E10" i="9"/>
  <c r="F9" i="9"/>
  <c r="E9" i="9"/>
  <c r="D9" i="9"/>
  <c r="F8" i="9"/>
  <c r="E8" i="9"/>
  <c r="D8" i="9"/>
  <c r="F7" i="9"/>
  <c r="E7" i="9" s="1"/>
  <c r="D7" i="9"/>
  <c r="F5" i="9"/>
  <c r="D5" i="9" s="1"/>
  <c r="E5" i="9"/>
  <c r="F4" i="9"/>
  <c r="D4" i="9" s="1"/>
  <c r="E4" i="9"/>
  <c r="F3" i="9"/>
  <c r="E3" i="9"/>
  <c r="D3" i="9"/>
  <c r="BB6" i="6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CQ6" i="6" s="1"/>
  <c r="CS6" i="6"/>
  <c r="CT6" i="6" s="1"/>
  <c r="CU6" i="6" s="1"/>
  <c r="CV6" i="6" s="1"/>
  <c r="CW6" i="6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DT6" i="6" s="1"/>
  <c r="DU6" i="6" s="1"/>
  <c r="DV6" i="6" s="1"/>
  <c r="DW6" i="6" s="1"/>
  <c r="DX6" i="6" s="1"/>
  <c r="DY6" i="6" s="1"/>
  <c r="DZ6" i="6" s="1"/>
  <c r="EA6" i="6" s="1"/>
  <c r="EB6" i="6" s="1"/>
  <c r="EC6" i="6" s="1"/>
  <c r="ED6" i="6" s="1"/>
  <c r="EE6" i="6" s="1"/>
  <c r="EF6" i="6" s="1"/>
  <c r="EG6" i="6" s="1"/>
  <c r="EH6" i="6" s="1"/>
  <c r="EI6" i="6" s="1"/>
  <c r="BA8" i="6"/>
  <c r="CS8" i="6" s="1"/>
  <c r="CR8" i="6"/>
  <c r="R8" i="6" l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R6" i="6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F25" i="6"/>
  <c r="E33" i="6"/>
  <c r="E19" i="6"/>
  <c r="E15" i="6"/>
  <c r="F20" i="6"/>
  <c r="F29" i="6"/>
  <c r="E32" i="6"/>
  <c r="F27" i="6"/>
  <c r="E23" i="6"/>
  <c r="E14" i="6"/>
  <c r="E38" i="6"/>
  <c r="E24" i="6"/>
  <c r="E30" i="6"/>
  <c r="E18" i="6"/>
  <c r="D34" i="9"/>
  <c r="E34" i="9"/>
  <c r="D29" i="9"/>
  <c r="E29" i="9"/>
  <c r="BB8" i="6"/>
  <c r="D24" i="9"/>
  <c r="E24" i="9"/>
  <c r="E30" i="9"/>
  <c r="D30" i="9"/>
  <c r="E36" i="9"/>
  <c r="D36" i="9"/>
  <c r="E41" i="9"/>
  <c r="D41" i="9"/>
  <c r="E31" i="6"/>
  <c r="F31" i="6"/>
  <c r="E40" i="6"/>
  <c r="F40" i="6"/>
  <c r="F28" i="6"/>
  <c r="E28" i="6"/>
  <c r="F36" i="6"/>
  <c r="E36" i="6"/>
  <c r="E25" i="9"/>
  <c r="D25" i="9"/>
  <c r="E40" i="9"/>
  <c r="F17" i="6"/>
  <c r="E17" i="6"/>
  <c r="F21" i="6"/>
  <c r="E21" i="6"/>
  <c r="F26" i="6"/>
  <c r="E26" i="6"/>
  <c r="F34" i="6"/>
  <c r="E34" i="6"/>
  <c r="L10" i="6"/>
  <c r="M9" i="6" s="1"/>
  <c r="BB10" i="6"/>
  <c r="BC9" i="6" s="1"/>
  <c r="DA10" i="6"/>
  <c r="DB9" i="6" s="1"/>
  <c r="BC10" i="6" l="1"/>
  <c r="BD9" i="6" s="1"/>
  <c r="DB10" i="6"/>
  <c r="DC9" i="6" s="1"/>
  <c r="M10" i="6"/>
  <c r="N9" i="6" s="1"/>
  <c r="BC8" i="6"/>
  <c r="CT8" i="6"/>
  <c r="BD8" i="6" l="1"/>
  <c r="CU8" i="6"/>
  <c r="DC10" i="6"/>
  <c r="DD9" i="6" s="1"/>
  <c r="N10" i="6"/>
  <c r="O9" i="6" s="1"/>
  <c r="O10" i="6" s="1"/>
  <c r="P9" i="6" s="1"/>
  <c r="P10" i="6" s="1"/>
  <c r="Q9" i="6" s="1"/>
  <c r="BD10" i="6"/>
  <c r="BE9" i="6" s="1"/>
  <c r="DD10" i="6" l="1"/>
  <c r="DE9" i="6" s="1"/>
  <c r="BE10" i="6"/>
  <c r="BF9" i="6" s="1"/>
  <c r="Q10" i="6"/>
  <c r="R9" i="6" s="1"/>
  <c r="R10" i="6" s="1"/>
  <c r="S9" i="6" s="1"/>
  <c r="S10" i="6" s="1"/>
  <c r="BE8" i="6"/>
  <c r="CV8" i="6"/>
  <c r="BF10" i="6" l="1"/>
  <c r="BG9" i="6" s="1"/>
  <c r="BG10" i="6" s="1"/>
  <c r="BH9" i="6" s="1"/>
  <c r="BH10" i="6" s="1"/>
  <c r="BI9" i="6" s="1"/>
  <c r="CW8" i="6"/>
  <c r="BF8" i="6"/>
  <c r="DE10" i="6"/>
  <c r="DF9" i="6" s="1"/>
  <c r="BG8" i="6" l="1"/>
  <c r="CX8" i="6"/>
  <c r="DF10" i="6"/>
  <c r="DG9" i="6" s="1"/>
  <c r="T9" i="6"/>
  <c r="BI10" i="6"/>
  <c r="BJ9" i="6" s="1"/>
  <c r="DG10" i="6" l="1"/>
  <c r="DH9" i="6" s="1"/>
  <c r="DH10" i="6" s="1"/>
  <c r="DI9" i="6" s="1"/>
  <c r="DI10" i="6" s="1"/>
  <c r="DJ9" i="6" s="1"/>
  <c r="BJ10" i="6"/>
  <c r="BK9" i="6" s="1"/>
  <c r="T10" i="6"/>
  <c r="U9" i="6" s="1"/>
  <c r="CY8" i="6"/>
  <c r="BH8" i="6"/>
  <c r="BI8" i="6" l="1"/>
  <c r="CZ8" i="6"/>
  <c r="BK10" i="6"/>
  <c r="BL9" i="6" s="1"/>
  <c r="DJ10" i="6"/>
  <c r="DK9" i="6" s="1"/>
  <c r="U10" i="6"/>
  <c r="V9" i="6" s="1"/>
  <c r="BL10" i="6" l="1"/>
  <c r="BM9" i="6" s="1"/>
  <c r="BM10" i="6" s="1"/>
  <c r="BN9" i="6" s="1"/>
  <c r="BN10" i="6" s="1"/>
  <c r="BO9" i="6" s="1"/>
  <c r="BO10" i="6" s="1"/>
  <c r="BP9" i="6" s="1"/>
  <c r="BP10" i="6" s="1"/>
  <c r="BQ9" i="6" s="1"/>
  <c r="BQ10" i="6" s="1"/>
  <c r="BR9" i="6" s="1"/>
  <c r="V10" i="6"/>
  <c r="W9" i="6" s="1"/>
  <c r="DK10" i="6"/>
  <c r="DL9" i="6" s="1"/>
  <c r="DA8" i="6"/>
  <c r="BJ8" i="6"/>
  <c r="BK8" i="6" l="1"/>
  <c r="DB8" i="6"/>
  <c r="W10" i="6"/>
  <c r="X9" i="6" s="1"/>
  <c r="X10" i="6" s="1"/>
  <c r="Y9" i="6" s="1"/>
  <c r="Y10" i="6" s="1"/>
  <c r="Z9" i="6" s="1"/>
  <c r="DL10" i="6"/>
  <c r="DM9" i="6" s="1"/>
  <c r="BR10" i="6"/>
  <c r="BS9" i="6" s="1"/>
  <c r="BS10" i="6" l="1"/>
  <c r="BT9" i="6" s="1"/>
  <c r="Z10" i="6"/>
  <c r="AA9" i="6" s="1"/>
  <c r="DM10" i="6"/>
  <c r="DN9" i="6" s="1"/>
  <c r="BL8" i="6"/>
  <c r="DC8" i="6"/>
  <c r="BT10" i="6" l="1"/>
  <c r="BU9" i="6" s="1"/>
  <c r="DD8" i="6"/>
  <c r="BM8" i="6"/>
  <c r="AA10" i="6"/>
  <c r="AB9" i="6" s="1"/>
  <c r="DN10" i="6"/>
  <c r="DO9" i="6" s="1"/>
  <c r="BN8" i="6" l="1"/>
  <c r="DE8" i="6"/>
  <c r="DO10" i="6"/>
  <c r="DP9" i="6" s="1"/>
  <c r="DP10" i="6" s="1"/>
  <c r="DQ9" i="6" s="1"/>
  <c r="DQ10" i="6" s="1"/>
  <c r="DR9" i="6" s="1"/>
  <c r="DR10" i="6" s="1"/>
  <c r="DS9" i="6" s="1"/>
  <c r="DS10" i="6" s="1"/>
  <c r="DT9" i="6" s="1"/>
  <c r="DT10" i="6" s="1"/>
  <c r="DU9" i="6" s="1"/>
  <c r="DU10" i="6" s="1"/>
  <c r="DV9" i="6" s="1"/>
  <c r="AB10" i="6"/>
  <c r="AC9" i="6" s="1"/>
  <c r="BU10" i="6"/>
  <c r="BV9" i="6" s="1"/>
  <c r="BV10" i="6" l="1"/>
  <c r="BW9" i="6" s="1"/>
  <c r="DV10" i="6"/>
  <c r="DW9" i="6" s="1"/>
  <c r="AC10" i="6"/>
  <c r="AD9" i="6" s="1"/>
  <c r="BO8" i="6"/>
  <c r="DF8" i="6"/>
  <c r="BP8" i="6" l="1"/>
  <c r="DG8" i="6"/>
  <c r="DW10" i="6"/>
  <c r="DX9" i="6" s="1"/>
  <c r="DX10" i="6" s="1"/>
  <c r="DY9" i="6" s="1"/>
  <c r="DY10" i="6" s="1"/>
  <c r="DZ9" i="6" s="1"/>
  <c r="AD10" i="6"/>
  <c r="AE9" i="6" s="1"/>
  <c r="BW10" i="6"/>
  <c r="BX9" i="6" s="1"/>
  <c r="BX10" i="6" s="1"/>
  <c r="BY9" i="6" s="1"/>
  <c r="BY10" i="6" s="1"/>
  <c r="BZ9" i="6" s="1"/>
  <c r="BZ10" i="6" l="1"/>
  <c r="CA9" i="6" s="1"/>
  <c r="DZ10" i="6"/>
  <c r="EA9" i="6" s="1"/>
  <c r="AE10" i="6"/>
  <c r="AF9" i="6" s="1"/>
  <c r="AF10" i="6" s="1"/>
  <c r="AG9" i="6" s="1"/>
  <c r="AG10" i="6" s="1"/>
  <c r="AH9" i="6" s="1"/>
  <c r="DH8" i="6"/>
  <c r="BQ8" i="6"/>
  <c r="EA10" i="6" l="1"/>
  <c r="EB9" i="6" s="1"/>
  <c r="DI8" i="6"/>
  <c r="BR8" i="6"/>
  <c r="AH10" i="6"/>
  <c r="AI9" i="6" s="1"/>
  <c r="CA10" i="6"/>
  <c r="CB9" i="6" s="1"/>
  <c r="CB10" i="6" l="1"/>
  <c r="CC9" i="6" s="1"/>
  <c r="CC10" i="6" s="1"/>
  <c r="CD9" i="6" s="1"/>
  <c r="CD10" i="6" s="1"/>
  <c r="CE9" i="6" s="1"/>
  <c r="CE10" i="6" s="1"/>
  <c r="CF9" i="6" s="1"/>
  <c r="CF10" i="6" s="1"/>
  <c r="CG9" i="6" s="1"/>
  <c r="CG10" i="6" s="1"/>
  <c r="CH9" i="6" s="1"/>
  <c r="CH10" i="6" s="1"/>
  <c r="CI9" i="6" s="1"/>
  <c r="BS8" i="6"/>
  <c r="DJ8" i="6"/>
  <c r="EB10" i="6"/>
  <c r="EC9" i="6" s="1"/>
  <c r="AI10" i="6"/>
  <c r="AJ9" i="6" s="1"/>
  <c r="AJ10" i="6" l="1"/>
  <c r="AK9" i="6" s="1"/>
  <c r="BT8" i="6"/>
  <c r="DK8" i="6"/>
  <c r="EC10" i="6"/>
  <c r="ED9" i="6" s="1"/>
  <c r="CI10" i="6"/>
  <c r="CJ9" i="6" s="1"/>
  <c r="CJ10" i="6" l="1"/>
  <c r="CK9" i="6" s="1"/>
  <c r="DL8" i="6"/>
  <c r="BU8" i="6"/>
  <c r="ED10" i="6"/>
  <c r="EE9" i="6" s="1"/>
  <c r="AK10" i="6"/>
  <c r="AL9" i="6" s="1"/>
  <c r="DM8" i="6" l="1"/>
  <c r="BV8" i="6"/>
  <c r="AL10" i="6"/>
  <c r="AM9" i="6" s="1"/>
  <c r="EE10" i="6"/>
  <c r="EF9" i="6" s="1"/>
  <c r="CK10" i="6"/>
  <c r="CL9" i="6" s="1"/>
  <c r="AM10" i="6" l="1"/>
  <c r="AN9" i="6" s="1"/>
  <c r="AN10" i="6" s="1"/>
  <c r="AO9" i="6" s="1"/>
  <c r="AO10" i="6" s="1"/>
  <c r="AP9" i="6" s="1"/>
  <c r="CL10" i="6"/>
  <c r="CM9" i="6" s="1"/>
  <c r="EF10" i="6"/>
  <c r="EG9" i="6" s="1"/>
  <c r="BW8" i="6"/>
  <c r="DN8" i="6"/>
  <c r="DO8" i="6" l="1"/>
  <c r="BX8" i="6"/>
  <c r="CM10" i="6"/>
  <c r="CN9" i="6" s="1"/>
  <c r="EG10" i="6"/>
  <c r="EH9" i="6" s="1"/>
  <c r="AP10" i="6"/>
  <c r="AQ9" i="6" s="1"/>
  <c r="AQ10" i="6" l="1"/>
  <c r="AR9" i="6" s="1"/>
  <c r="CN10" i="6"/>
  <c r="CO9" i="6" s="1"/>
  <c r="DP8" i="6"/>
  <c r="BY8" i="6"/>
  <c r="EH10" i="6"/>
  <c r="EI9" i="6" s="1"/>
  <c r="EI10" i="6" l="1"/>
  <c r="DQ8" i="6"/>
  <c r="BZ8" i="6"/>
  <c r="CO10" i="6"/>
  <c r="CP9" i="6" s="1"/>
  <c r="AR10" i="6"/>
  <c r="AS9" i="6" s="1"/>
  <c r="CP10" i="6" l="1"/>
  <c r="CQ9" i="6" s="1"/>
  <c r="CA8" i="6"/>
  <c r="DR8" i="6"/>
  <c r="AS10" i="6"/>
  <c r="AT9" i="6" s="1"/>
  <c r="CB8" i="6" l="1"/>
  <c r="DS8" i="6"/>
  <c r="AT10" i="6"/>
  <c r="AU9" i="6" s="1"/>
  <c r="AU10" i="6" s="1"/>
  <c r="AV9" i="6" s="1"/>
  <c r="AV10" i="6" s="1"/>
  <c r="AW9" i="6" s="1"/>
  <c r="AW10" i="6" s="1"/>
  <c r="AX9" i="6" s="1"/>
  <c r="CQ10" i="6"/>
  <c r="AX10" i="6" l="1"/>
  <c r="AY9" i="6" s="1"/>
  <c r="DT8" i="6"/>
  <c r="CC8" i="6"/>
  <c r="CD8" i="6" l="1"/>
  <c r="DU8" i="6"/>
  <c r="AY10" i="6"/>
  <c r="CE8" i="6" l="1"/>
  <c r="DV8" i="6"/>
  <c r="CF8" i="6" l="1"/>
  <c r="DW8" i="6"/>
  <c r="DX8" i="6" l="1"/>
  <c r="CG8" i="6"/>
  <c r="CH8" i="6" l="1"/>
  <c r="DY8" i="6"/>
  <c r="CI8" i="6" l="1"/>
  <c r="DZ8" i="6"/>
  <c r="CJ8" i="6" l="1"/>
  <c r="EA8" i="6"/>
  <c r="EB8" i="6" l="1"/>
  <c r="CK8" i="6"/>
  <c r="CL8" i="6" l="1"/>
  <c r="EC8" i="6"/>
  <c r="CM8" i="6" l="1"/>
  <c r="ED8" i="6"/>
  <c r="EE8" i="6" l="1"/>
  <c r="CN8" i="6"/>
  <c r="EF8" i="6" l="1"/>
  <c r="CO8" i="6"/>
  <c r="EG8" i="6" l="1"/>
  <c r="CP8" i="6"/>
  <c r="CQ8" i="6" l="1"/>
  <c r="EI8" i="6" s="1"/>
  <c r="EH8" i="6"/>
</calcChain>
</file>

<file path=xl/sharedStrings.xml><?xml version="1.0" encoding="utf-8"?>
<sst xmlns="http://schemas.openxmlformats.org/spreadsheetml/2006/main" count="298" uniqueCount="266">
  <si>
    <t>C1 : S'INFORMER</t>
  </si>
  <si>
    <t>C1-1 :</t>
  </si>
  <si>
    <t xml:space="preserve">Décoder et analyser les données de définition </t>
  </si>
  <si>
    <t>C1-2 :</t>
  </si>
  <si>
    <t>Décoder et analyser les données opératoires et de gestion</t>
  </si>
  <si>
    <t>C2 : TRAITER DECIDER</t>
  </si>
  <si>
    <t>C2-1 :</t>
  </si>
  <si>
    <t>Organiser l’intervention en toute sécurité</t>
  </si>
  <si>
    <t>C2-2 :</t>
  </si>
  <si>
    <t>Choisir, adapter et justifier des méthodes d’exécution</t>
  </si>
  <si>
    <t>C2-3 :</t>
  </si>
  <si>
    <t>Etablir un calendrier prévisionnel d’exécution</t>
  </si>
  <si>
    <t>C2-4 :</t>
  </si>
  <si>
    <t>Établir les quantitatifs de matériaux</t>
  </si>
  <si>
    <t>C2-5 :</t>
  </si>
  <si>
    <t>Établir les besoins en matériels</t>
  </si>
  <si>
    <t>C3 : METTRE EN ŒUVRE REALISER</t>
  </si>
  <si>
    <t>C3-1 :</t>
  </si>
  <si>
    <t>Reconnaître le chantier</t>
  </si>
  <si>
    <t>C3-2 :</t>
  </si>
  <si>
    <t>C3-3 :</t>
  </si>
  <si>
    <t>Contrôler la conformité des supports et des ouvrages</t>
  </si>
  <si>
    <t>C3-4 :</t>
  </si>
  <si>
    <t>Organiser la zone d'intervention</t>
  </si>
  <si>
    <t>C3-5 :</t>
  </si>
  <si>
    <t>Préparer les supports</t>
  </si>
  <si>
    <t>C3-6 :</t>
  </si>
  <si>
    <t>Réaliser une implantation</t>
  </si>
  <si>
    <t>C3-7 :</t>
  </si>
  <si>
    <t>Appliquer des produits, des enduits</t>
  </si>
  <si>
    <t>C3-8 :</t>
  </si>
  <si>
    <t>Poser des revêtements muraux de sols</t>
  </si>
  <si>
    <t>C3-9 :</t>
  </si>
  <si>
    <t>Construire des cloisons</t>
  </si>
  <si>
    <t>C3-10 :</t>
  </si>
  <si>
    <t>Poser des matériaux isolants</t>
  </si>
  <si>
    <t>C3-11 :</t>
  </si>
  <si>
    <t>Réaliser des plafonds suspendus</t>
  </si>
  <si>
    <t>C3-12 :</t>
  </si>
  <si>
    <t>Poser des éléments décoratifs et de finition</t>
  </si>
  <si>
    <t>C3-13 :</t>
  </si>
  <si>
    <t>Assurer le suivi du chantier</t>
  </si>
  <si>
    <t>C3-14 :</t>
  </si>
  <si>
    <t>Assurer le repli du chantier</t>
  </si>
  <si>
    <t>C4 : ANIMER COMMUNIQUER</t>
  </si>
  <si>
    <t>C4-1 :</t>
  </si>
  <si>
    <t>Animer une petite équipe</t>
  </si>
  <si>
    <t>C4-2 :</t>
  </si>
  <si>
    <t>Communiquer avec les différents partenaires</t>
  </si>
  <si>
    <t>C4-3 :</t>
  </si>
  <si>
    <t>Rendre compte</t>
  </si>
  <si>
    <t>S1 Contexte administratif et juridique de l’acte de construire.</t>
  </si>
  <si>
    <t>S1</t>
  </si>
  <si>
    <t>S 1.1 - Intervenants.</t>
  </si>
  <si>
    <t xml:space="preserve">S 1.2 - Procédures administratives.
</t>
  </si>
  <si>
    <t xml:space="preserve">S 1.3 - Qualifications, garanties et responsabilités.
</t>
  </si>
  <si>
    <t>S2 Construction et communication technique.</t>
  </si>
  <si>
    <t>S2</t>
  </si>
  <si>
    <t>S 2.1 - Outils, normes et représentation.</t>
  </si>
  <si>
    <t>S 2.2 - Dossiers techniques.</t>
  </si>
  <si>
    <t>S 2.3 - Croquis cotés - Réalisation graphique.</t>
  </si>
  <si>
    <t>S 2.4 - Documents descriptifs et quantitatifs.</t>
  </si>
  <si>
    <t>S 2.5 - Expression technique orale.</t>
  </si>
  <si>
    <t>S3 Le confort de l’habitat</t>
  </si>
  <si>
    <t>S3</t>
  </si>
  <si>
    <t>S 3.1 - Accessibilité des personnes.</t>
  </si>
  <si>
    <t>S 3.2 - Confort des personnes.</t>
  </si>
  <si>
    <t>S 3.3 - Protection des personnes.</t>
  </si>
  <si>
    <t>S 4 Approche scientifique et technique des ouvrages.</t>
  </si>
  <si>
    <t>S4</t>
  </si>
  <si>
    <t>S 4.1 - Analyse et étude d’un ouvrage.</t>
  </si>
  <si>
    <t>S 4.2 - Mécanique appliquée et résistance des matériaux.</t>
  </si>
  <si>
    <t>S 4.3 - Phénomènes physiques et chimiques.</t>
  </si>
  <si>
    <t>S5 Technologie de construction.</t>
  </si>
  <si>
    <t>S5</t>
  </si>
  <si>
    <t>S 5.1 - Ouvrages du bâtiment.</t>
  </si>
  <si>
    <t>S 5.2 - Matériaux du bâtiment.</t>
  </si>
  <si>
    <t>S 5.3 - Ouvrages du secteur professionnel.</t>
  </si>
  <si>
    <t>S 5.4 - Notions d’électricité</t>
  </si>
  <si>
    <t>S 5.5 - Histoire des techniques.</t>
  </si>
  <si>
    <t>S6 Santé et sécurité au travail.</t>
  </si>
  <si>
    <t>S6</t>
  </si>
  <si>
    <t>S 6.1 - Principes généraux, prévention, connaissance des principaux risques.</t>
  </si>
  <si>
    <t>S 6.2 - Conduite à tenir en cas d’accident.</t>
  </si>
  <si>
    <t>S 6.3 - Manutentions manuelles et mécaniques, poste de travail.</t>
  </si>
  <si>
    <t>S 6.4 - Protection du poste de travail et son environnement.</t>
  </si>
  <si>
    <t>S 6.5 - Risques spécifiques.</t>
  </si>
  <si>
    <t>S7 Techniques et procédés de mise en oeuvre.</t>
  </si>
  <si>
    <t>S7</t>
  </si>
  <si>
    <t>S 7.1 - Moyens et techniques d’assemblage et de montage.</t>
  </si>
  <si>
    <t>S 7.2 - Moyens et techniques de finition.</t>
  </si>
  <si>
    <t>S 7.3 - Moyens et techniques de contrôle.</t>
  </si>
  <si>
    <t>S 7.4 - Moyens et techniques de manutention, de stockage.</t>
  </si>
  <si>
    <t>S 7.5 - Moyens et techniques de mise en oeuvre sur chantier</t>
  </si>
  <si>
    <t>S8 Matériels - Outillages.</t>
  </si>
  <si>
    <t>S8</t>
  </si>
  <si>
    <t>S 8.1 - Matériels de chantier.</t>
  </si>
  <si>
    <t>S 8.2 - Outils portatifs.</t>
  </si>
  <si>
    <t>S 8.3 - Moyens d’accès.</t>
  </si>
  <si>
    <t>% d'acquisition de la compétence</t>
  </si>
  <si>
    <t xml:space="preserve">Pourcentage souhaité d'acquisition de la capacité : </t>
  </si>
  <si>
    <t>Formateurs :</t>
  </si>
  <si>
    <t>TACHES</t>
  </si>
  <si>
    <t>T1 Extraire
les informations ..</t>
  </si>
  <si>
    <t>T2 Reconnaître
le chantier ...</t>
  </si>
  <si>
    <t>T3 Vérifier
la faisabilité ...</t>
  </si>
  <si>
    <t>T4 Contribuer,
... du planning</t>
  </si>
  <si>
    <t>T5 Prévoir
les besoins en person.</t>
  </si>
  <si>
    <t>T6 Prévoir..
les appros. matériaux</t>
  </si>
  <si>
    <t>T7 Prévoir
les besoins en matériels</t>
  </si>
  <si>
    <t>T8 Répartir les matériaux</t>
  </si>
  <si>
    <t>T9 Répartir
les tâches et définir ..</t>
  </si>
  <si>
    <t>T10 Assurer
la liaison entre ...</t>
  </si>
  <si>
    <t>T11 Participer
aux réunions de, ...</t>
  </si>
  <si>
    <t>T12 Vérifier les supports ...</t>
  </si>
  <si>
    <t>T13 Assurer
le suivi de chantier</t>
  </si>
  <si>
    <t>T14 Contrôler
la qualité des travaux</t>
  </si>
  <si>
    <t>T15 Replier le chantier</t>
  </si>
  <si>
    <t>T16 Organiser
le poste de travail</t>
  </si>
  <si>
    <t>T17 Préparer les supports</t>
  </si>
  <si>
    <t>T18 Implanter un ouvrage</t>
  </si>
  <si>
    <t>T19 Appliquer
des produits ...</t>
  </si>
  <si>
    <t>T20 Poser
des revêtements ...</t>
  </si>
  <si>
    <t>T21 Construire
des cloisons</t>
  </si>
  <si>
    <t>T22 Réaliser des enduits</t>
  </si>
  <si>
    <t>T23 Poser
des complexes isolants</t>
  </si>
  <si>
    <t>T24 Réaliser des plafonds ...</t>
  </si>
  <si>
    <t>T25 Poser
des éléments décoratifs</t>
  </si>
  <si>
    <t>CAPACITES</t>
  </si>
  <si>
    <t>COMPETENCES</t>
  </si>
  <si>
    <t xml:space="preserve">Préparation </t>
  </si>
  <si>
    <t>Réalisation</t>
  </si>
  <si>
    <t>S'INFORMER</t>
  </si>
  <si>
    <t>C1.1 Décoder et, ... Définition</t>
  </si>
  <si>
    <t>C1.2 Décoder et, ... opérat, ...gestion</t>
  </si>
  <si>
    <t>TRAITER
DECIDER</t>
  </si>
  <si>
    <t>C2.1 Organiser l’intervention …</t>
  </si>
  <si>
    <t>C2.2 Choisir, ... méthodes d’exécution</t>
  </si>
  <si>
    <t>C2.3 Établir un calendrier, …</t>
  </si>
  <si>
    <t>C2.4 Etablir les quantitatifs matériaux</t>
  </si>
  <si>
    <t>C2.5 Etablir les besoins matériels</t>
  </si>
  <si>
    <t>METTRE EN ŒUVRE
REALISER</t>
  </si>
  <si>
    <t>C3.1 Reconnaître le chantier</t>
  </si>
  <si>
    <t xml:space="preserve">C3.2 Organiser et approvisionner, ... </t>
  </si>
  <si>
    <t>C3.3 Contrôler la conformité …</t>
  </si>
  <si>
    <t>C3.4 Organiser la zone d’intervention</t>
  </si>
  <si>
    <t>C3.5 Préparer les supports</t>
  </si>
  <si>
    <t>C3.6 Réaliser une implantation</t>
  </si>
  <si>
    <t>C3.7 Appliquer produits et enduits</t>
  </si>
  <si>
    <t>C3.8 Poser des revêtements</t>
  </si>
  <si>
    <t>C3.9 Construire des cloisons</t>
  </si>
  <si>
    <t>C3.10 Poser des matériaux isolants</t>
  </si>
  <si>
    <t>C3.11 Réaliser plafonds suspendus</t>
  </si>
  <si>
    <t>C3.12 Poser des éléments décoratifs</t>
  </si>
  <si>
    <t>C3.13 Assurer le suivi du chantier</t>
  </si>
  <si>
    <t>C3.14 Assurer le repli du chantier</t>
  </si>
  <si>
    <t>ANIMER
COMMUNIQUER</t>
  </si>
  <si>
    <t>C4.1 Animer une petite équipe</t>
  </si>
  <si>
    <t>C4.2 Communiquer avec# partenaires</t>
  </si>
  <si>
    <t>C4.3 Rendre compte</t>
  </si>
  <si>
    <t>Modalités d'acquisition d'une compétence :</t>
  </si>
  <si>
    <t>points obtenus / barème =  &lt; 25%
points obtenus / barème =  25% à &lt; 55%
points obtenus / barème =  55% et +</t>
  </si>
  <si>
    <t>Semaines calendaires</t>
  </si>
  <si>
    <t>Semaines scolaires</t>
  </si>
  <si>
    <t>BOUVET Michel</t>
  </si>
  <si>
    <t>Du</t>
  </si>
  <si>
    <t>Au</t>
  </si>
  <si>
    <t>ARBOGAST Franck</t>
  </si>
  <si>
    <t>Nb</t>
  </si>
  <si>
    <t>%</t>
  </si>
  <si>
    <t>Niveau souhaité d'acquisition d'une compétence : 80 %</t>
  </si>
  <si>
    <r>
      <rPr>
        <b/>
        <sz val="20"/>
        <rFont val="Comic Sans MS"/>
        <family val="4"/>
      </rPr>
      <t xml:space="preserve">0 = Non acquis </t>
    </r>
    <r>
      <rPr>
        <b/>
        <i/>
        <sz val="20"/>
        <color rgb="FFC00000"/>
        <rFont val="Comic Sans MS"/>
        <family val="4"/>
      </rPr>
      <t>ALERTE</t>
    </r>
    <r>
      <rPr>
        <sz val="20"/>
        <rFont val="Comic Sans MS"/>
        <family val="4"/>
      </rPr>
      <t xml:space="preserve">
</t>
    </r>
    <r>
      <rPr>
        <b/>
        <sz val="20"/>
        <rFont val="Comic Sans MS"/>
        <family val="4"/>
      </rPr>
      <t>1 = En cours d'acquisition</t>
    </r>
    <r>
      <rPr>
        <sz val="20"/>
        <rFont val="Comic Sans MS"/>
        <family val="4"/>
      </rPr>
      <t xml:space="preserve">
</t>
    </r>
    <r>
      <rPr>
        <b/>
        <sz val="20"/>
        <rFont val="Comic Sans MS"/>
        <family val="4"/>
      </rPr>
      <t>2 = Acquis</t>
    </r>
  </si>
  <si>
    <t>BACCALAUREAT  AFB</t>
  </si>
  <si>
    <t>Durée hebdomadaire des cours</t>
  </si>
  <si>
    <t>NOTES</t>
  </si>
  <si>
    <t>Organiser et approvisionner le chantier</t>
  </si>
  <si>
    <t>1 ERE ANNEE - 2BP1 2017 / 2018</t>
  </si>
  <si>
    <t>2 EME ANNEE - 1BP1 2017 / 2018</t>
  </si>
  <si>
    <t>3 EME ANNEE -  TBP1 2017 / 2018</t>
  </si>
  <si>
    <t>Nb d'évaluations de la compétence</t>
  </si>
  <si>
    <t>PSE</t>
  </si>
  <si>
    <t>AA</t>
  </si>
  <si>
    <t>MSP</t>
  </si>
  <si>
    <t>PSE EG</t>
  </si>
  <si>
    <t>EG</t>
  </si>
  <si>
    <t>G</t>
  </si>
  <si>
    <t xml:space="preserve">F </t>
  </si>
  <si>
    <t>F PSE EG</t>
  </si>
  <si>
    <t>MSP G</t>
  </si>
  <si>
    <t>E G L S</t>
  </si>
  <si>
    <t>Construction d'un espace enfance jeunesse - Gâtine-Autize 79160</t>
  </si>
  <si>
    <t>Construction d'un institut médico éducatif - Villepinte 93420</t>
  </si>
  <si>
    <t>Lotissement les marmottes - Voves 28150</t>
  </si>
  <si>
    <t>Les règles de mise en œuvre</t>
  </si>
  <si>
    <t>Les matéraiux les produits</t>
  </si>
  <si>
    <t>Qualité et contrôle</t>
  </si>
  <si>
    <t>Sécurité prévention</t>
  </si>
  <si>
    <t>Implanter</t>
  </si>
  <si>
    <t>Evaluer les quantités</t>
  </si>
  <si>
    <t>Ordonner organiser</t>
  </si>
  <si>
    <t>VACANCES TOUSSAINT</t>
  </si>
  <si>
    <t>Projet maison individuelle M Garret - Pérignat sur Allier 63800</t>
  </si>
  <si>
    <t>S'adapter aux contraites du chantier</t>
  </si>
  <si>
    <t>Sélectionner diagnostiquer choisr</t>
  </si>
  <si>
    <t>PFMP</t>
  </si>
  <si>
    <t>VACANCES FEVRIER</t>
  </si>
  <si>
    <t>Utiliser les outils de communicqtion</t>
  </si>
  <si>
    <t>Comprendre une note de service</t>
  </si>
  <si>
    <t>Maison individuelle R+1</t>
  </si>
  <si>
    <t>Réaliser des ouvrages verticaux</t>
  </si>
  <si>
    <t>Consrtuire une cloison en carreaux de plâtre</t>
  </si>
  <si>
    <t>Mettre en œuvre des revêtements de sol</t>
  </si>
  <si>
    <t>Connaître la règlementation incendie</t>
  </si>
  <si>
    <t>Extension espace enfance jeunesse - St Germain au Mont d'O 69</t>
  </si>
  <si>
    <t>Assurer l'accessibilité des ERP</t>
  </si>
  <si>
    <t>Réaliser un plafond suspendu</t>
  </si>
  <si>
    <t>Réaliser une chape sèche</t>
  </si>
  <si>
    <t>Vérifier la conformité au DTU</t>
  </si>
  <si>
    <t>Effectuer la réception des suports</t>
  </si>
  <si>
    <t>VACANCES DE PRINTEMPS</t>
  </si>
  <si>
    <t>VACANCES
NOEL</t>
  </si>
  <si>
    <t>Salle 300</t>
  </si>
  <si>
    <t>Dossier de consultation des entreprises</t>
  </si>
  <si>
    <t>Concevoir une analyse de travail</t>
  </si>
  <si>
    <t>Réaliser l'avant métré d'un ouvrage</t>
  </si>
  <si>
    <t>Etablir le quantitatif des matières d'œuvre</t>
  </si>
  <si>
    <t>Calculer les centièmes d'heure et le crédit d'heures</t>
  </si>
  <si>
    <t>Planifier des travaux - Gantt</t>
  </si>
  <si>
    <t>Calculer le prix de vente d'un ouvrage</t>
  </si>
  <si>
    <t>Elaborer le plan d'installation d'un chantier - Le BIM</t>
  </si>
  <si>
    <t>Etre un acteur respectueux de l'environnement - HQE</t>
  </si>
  <si>
    <t>Connaitre le contexte environnemental et réglementaire</t>
  </si>
  <si>
    <t>Appréhender la précarité énergétique</t>
  </si>
  <si>
    <t>Offrir une résistance aux transferts de chaleur</t>
  </si>
  <si>
    <t>Maitriser la migration de vapeur d’eau et l’étanchéité à l'air</t>
  </si>
  <si>
    <t>Isoler la sous face des planchers bas</t>
  </si>
  <si>
    <t>VACANCES DE  NOEL</t>
  </si>
  <si>
    <t>Le son et le bruit</t>
  </si>
  <si>
    <t>Réaliser un isolement efficace aux bruits aériens</t>
  </si>
  <si>
    <t>Réaliser un isolement efficace aux bruits d'impact</t>
  </si>
  <si>
    <t>Réaliser un isolement efficace aux bruits d'équipement</t>
  </si>
  <si>
    <t>Connaitre la réglementation acoustique</t>
  </si>
  <si>
    <t>BACCALAUREAT</t>
  </si>
  <si>
    <t>CCF
U31 U32 U33</t>
  </si>
  <si>
    <t>Révisions</t>
  </si>
  <si>
    <t>VACANCES D'HIVER</t>
  </si>
  <si>
    <t>Réaliser l'isolation thermique  Assurer la protection contre l'eau</t>
  </si>
  <si>
    <t>Présenter un dossier d'activité</t>
  </si>
  <si>
    <t>Rénovation maison d'habitation</t>
  </si>
  <si>
    <t>VACANCES DE  TOUSSAINT</t>
  </si>
  <si>
    <t>Prendre connaissance des documents</t>
  </si>
  <si>
    <t>Etablir les besoins en matériaux</t>
  </si>
  <si>
    <t>Etablir les besoins en matériel</t>
  </si>
  <si>
    <t>Reconnaitre et approvisionner le chantier</t>
  </si>
  <si>
    <t>Contrôler supports et ouvrages - Organiser la zone d'intervention</t>
  </si>
  <si>
    <t xml:space="preserve">Construction d'une maison individuelle - Rochegut 42380 </t>
  </si>
  <si>
    <t>Appliquer des produits et des enduits</t>
  </si>
  <si>
    <t>Réalisation du dossier d'activité</t>
  </si>
  <si>
    <t>Appartement T3</t>
  </si>
  <si>
    <t>Analyser les données de définitions et opératoires</t>
  </si>
  <si>
    <t>Réaliser l'avant métré</t>
  </si>
  <si>
    <t>Etablir les besoins en matériels et matériaux</t>
  </si>
  <si>
    <t>Poser des revêtements muraux et de sol</t>
  </si>
  <si>
    <t>Construction de 3 maisons individuelles</t>
  </si>
  <si>
    <t>Etablir les besoins en matériaux et matériels</t>
  </si>
  <si>
    <t>Réaliser une implantion
Construire des cloisons sèches
Réaliser des plafonds suspendus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</si>
</sst>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;[Red]0.00"/>
    <numFmt numFmtId="165" formatCode="dd&quot; &quot;mmm"/>
    <numFmt numFmtId="166" formatCode="d/m;@"/>
    <numFmt numFmtId="167" formatCode="&quot;S &quot;#,##0"/>
    <numFmt numFmtId="168" formatCode="&quot;S &quot;#,###"/>
    <numFmt numFmtId="169" formatCode="#,##0&quot; h&quot;"/>
    <numFmt numFmtId="170" formatCode="#,##0.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2"/>
      <name val="Comic Sans MS"/>
      <family val="4"/>
    </font>
    <font>
      <b/>
      <sz val="24"/>
      <name val="Comic Sans MS"/>
      <family val="4"/>
    </font>
    <font>
      <b/>
      <sz val="20"/>
      <name val="Comic Sans MS"/>
      <family val="4"/>
    </font>
    <font>
      <sz val="20"/>
      <name val="Comic Sans MS"/>
      <family val="4"/>
    </font>
    <font>
      <sz val="20"/>
      <name val="Times New Roman"/>
      <family val="1"/>
    </font>
    <font>
      <b/>
      <sz val="20"/>
      <color indexed="12"/>
      <name val="Comic Sans MS"/>
      <family val="4"/>
    </font>
    <font>
      <b/>
      <sz val="20"/>
      <color indexed="10"/>
      <name val="Comic Sans MS"/>
      <family val="4"/>
    </font>
    <font>
      <b/>
      <sz val="20"/>
      <name val="Arial"/>
      <family val="2"/>
    </font>
    <font>
      <sz val="16"/>
      <name val="Comic Sans MS"/>
      <family val="4"/>
    </font>
    <font>
      <sz val="20"/>
      <name val="Wingdings"/>
      <charset val="2"/>
    </font>
    <font>
      <b/>
      <u/>
      <sz val="20"/>
      <name val="Comic Sans MS"/>
      <family val="4"/>
    </font>
    <font>
      <sz val="22"/>
      <name val="Comic Sans MS"/>
      <family val="4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omic Sans MS"/>
      <family val="4"/>
    </font>
    <font>
      <sz val="22"/>
      <color theme="3" tint="0.39997558519241921"/>
      <name val="Comic Sans MS"/>
      <family val="4"/>
    </font>
    <font>
      <sz val="20"/>
      <color theme="1"/>
      <name val="Comic Sans MS"/>
      <family val="4"/>
    </font>
    <font>
      <sz val="11"/>
      <color theme="0"/>
      <name val="Calibri"/>
      <family val="2"/>
      <scheme val="minor"/>
    </font>
    <font>
      <b/>
      <sz val="18"/>
      <color theme="0"/>
      <name val="Comic Sans MS"/>
      <family val="4"/>
    </font>
    <font>
      <b/>
      <sz val="20"/>
      <color theme="0"/>
      <name val="Comic Sans MS"/>
      <family val="4"/>
    </font>
    <font>
      <b/>
      <sz val="22"/>
      <color theme="0"/>
      <name val="Comic Sans MS"/>
      <family val="4"/>
    </font>
    <font>
      <sz val="8"/>
      <name val="Calibri"/>
      <family val="2"/>
      <scheme val="minor"/>
    </font>
    <font>
      <u/>
      <sz val="20"/>
      <name val="Comic Sans MS"/>
      <family val="4"/>
    </font>
    <font>
      <b/>
      <i/>
      <sz val="20"/>
      <color rgb="FFC00000"/>
      <name val="Comic Sans MS"/>
      <family val="4"/>
    </font>
    <font>
      <b/>
      <sz val="20"/>
      <color rgb="FF00B050"/>
      <name val="Comic Sans MS"/>
      <family val="4"/>
    </font>
    <font>
      <sz val="20"/>
      <color rgb="FF00B050"/>
      <name val="Comic Sans MS"/>
      <family val="4"/>
    </font>
    <font>
      <sz val="18"/>
      <color rgb="FF00B050"/>
      <name val="Comic Sans MS"/>
      <family val="4"/>
    </font>
    <font>
      <sz val="18"/>
      <name val="Comic Sans MS"/>
      <family val="4"/>
    </font>
    <font>
      <b/>
      <sz val="14"/>
      <name val="Comic Sans MS"/>
      <family val="4"/>
    </font>
    <font>
      <sz val="11"/>
      <color theme="1"/>
      <name val="Comic Sans MS"/>
      <family val="4"/>
    </font>
    <font>
      <b/>
      <u/>
      <sz val="11"/>
      <color theme="1"/>
      <name val="Comic Sans MS"/>
      <family val="4"/>
    </font>
    <font>
      <b/>
      <sz val="16"/>
      <name val="Comic Sans MS"/>
      <family val="4"/>
    </font>
    <font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rgb="FFFFFF99"/>
        </stop>
        <stop position="1">
          <color theme="3" tint="0.80001220740379042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4">
    <xf numFmtId="0" fontId="0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1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7" fillId="0" borderId="0" xfId="1" applyFont="1" applyAlignment="1">
      <alignment vertical="center"/>
    </xf>
    <xf numFmtId="0" fontId="7" fillId="3" borderId="0" xfId="1" applyFont="1" applyFill="1"/>
    <xf numFmtId="0" fontId="7" fillId="3" borderId="0" xfId="1" applyFont="1" applyFill="1" applyAlignment="1">
      <alignment horizontal="left"/>
    </xf>
    <xf numFmtId="0" fontId="4" fillId="7" borderId="0" xfId="1" applyFont="1" applyFill="1" applyBorder="1" applyAlignment="1">
      <alignment vertical="center"/>
    </xf>
    <xf numFmtId="0" fontId="4" fillId="7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11" fillId="3" borderId="0" xfId="1" applyNumberFormat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 applyProtection="1">
      <alignment vertical="center" wrapText="1"/>
      <protection hidden="1"/>
    </xf>
    <xf numFmtId="0" fontId="8" fillId="3" borderId="21" xfId="1" applyFont="1" applyFill="1" applyBorder="1" applyAlignment="1">
      <alignment vertical="top" wrapText="1"/>
    </xf>
    <xf numFmtId="0" fontId="9" fillId="5" borderId="18" xfId="1" applyFont="1" applyFill="1" applyBorder="1" applyAlignment="1" applyProtection="1">
      <alignment horizontal="center" vertical="center" wrapText="1"/>
      <protection hidden="1"/>
    </xf>
    <xf numFmtId="0" fontId="5" fillId="5" borderId="18" xfId="1" applyFont="1" applyFill="1" applyBorder="1" applyAlignment="1" applyProtection="1">
      <alignment horizontal="center" vertical="center" wrapText="1"/>
      <protection hidden="1"/>
    </xf>
    <xf numFmtId="0" fontId="8" fillId="3" borderId="25" xfId="1" applyFont="1" applyFill="1" applyBorder="1" applyAlignment="1">
      <alignment vertical="top" wrapText="1"/>
    </xf>
    <xf numFmtId="0" fontId="9" fillId="5" borderId="20" xfId="1" applyFont="1" applyFill="1" applyBorder="1" applyAlignment="1" applyProtection="1">
      <alignment horizontal="center" vertical="center" wrapText="1"/>
      <protection hidden="1"/>
    </xf>
    <xf numFmtId="0" fontId="5" fillId="5" borderId="20" xfId="1" applyFont="1" applyFill="1" applyBorder="1" applyAlignment="1" applyProtection="1">
      <alignment horizontal="center" vertical="center" wrapText="1"/>
      <protection hidden="1"/>
    </xf>
    <xf numFmtId="0" fontId="8" fillId="3" borderId="23" xfId="1" applyFont="1" applyFill="1" applyBorder="1" applyAlignment="1">
      <alignment vertical="top" wrapText="1"/>
    </xf>
    <xf numFmtId="0" fontId="9" fillId="5" borderId="19" xfId="1" applyFont="1" applyFill="1" applyBorder="1" applyAlignment="1" applyProtection="1">
      <alignment horizontal="center" vertical="center" wrapText="1"/>
      <protection hidden="1"/>
    </xf>
    <xf numFmtId="0" fontId="5" fillId="5" borderId="19" xfId="1" applyFont="1" applyFill="1" applyBorder="1" applyAlignment="1" applyProtection="1">
      <alignment horizontal="center" vertical="center" wrapText="1"/>
      <protection hidden="1"/>
    </xf>
    <xf numFmtId="0" fontId="7" fillId="5" borderId="19" xfId="1" applyFont="1" applyFill="1" applyBorder="1" applyProtection="1">
      <protection hidden="1"/>
    </xf>
    <xf numFmtId="0" fontId="7" fillId="5" borderId="19" xfId="1" applyFont="1" applyFill="1" applyBorder="1" applyAlignment="1"/>
    <xf numFmtId="0" fontId="0" fillId="0" borderId="0" xfId="0" applyBorder="1"/>
    <xf numFmtId="0" fontId="0" fillId="0" borderId="32" xfId="0" applyBorder="1"/>
    <xf numFmtId="0" fontId="16" fillId="0" borderId="36" xfId="0" applyFont="1" applyBorder="1" applyAlignment="1">
      <alignment horizontal="center" vertical="center"/>
    </xf>
    <xf numFmtId="0" fontId="17" fillId="2" borderId="38" xfId="0" applyFont="1" applyFill="1" applyBorder="1" applyAlignment="1">
      <alignment vertical="center"/>
    </xf>
    <xf numFmtId="0" fontId="17" fillId="2" borderId="39" xfId="0" applyFont="1" applyFill="1" applyBorder="1" applyAlignment="1">
      <alignment vertical="center"/>
    </xf>
    <xf numFmtId="0" fontId="17" fillId="2" borderId="43" xfId="0" applyFont="1" applyFill="1" applyBorder="1" applyAlignment="1">
      <alignment vertical="center"/>
    </xf>
    <xf numFmtId="0" fontId="17" fillId="2" borderId="44" xfId="0" applyFont="1" applyFill="1" applyBorder="1" applyAlignment="1">
      <alignment vertical="center"/>
    </xf>
    <xf numFmtId="0" fontId="17" fillId="2" borderId="48" xfId="0" applyFont="1" applyFill="1" applyBorder="1" applyAlignment="1">
      <alignment vertical="center"/>
    </xf>
    <xf numFmtId="0" fontId="17" fillId="2" borderId="50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5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" fillId="0" borderId="0" xfId="1" applyFont="1" applyBorder="1"/>
    <xf numFmtId="0" fontId="5" fillId="0" borderId="5" xfId="1" applyFont="1" applyBorder="1" applyAlignment="1">
      <alignment horizontal="right" vertical="center"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24" fillId="10" borderId="40" xfId="0" applyFont="1" applyFill="1" applyBorder="1" applyAlignment="1">
      <alignment horizontal="center" vertical="center"/>
    </xf>
    <xf numFmtId="0" fontId="24" fillId="10" borderId="41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/>
    </xf>
    <xf numFmtId="0" fontId="24" fillId="11" borderId="40" xfId="0" applyFont="1" applyFill="1" applyBorder="1" applyAlignment="1">
      <alignment horizontal="center" vertical="center"/>
    </xf>
    <xf numFmtId="0" fontId="24" fillId="10" borderId="42" xfId="0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24" fillId="11" borderId="46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24" fillId="11" borderId="45" xfId="0" applyFont="1" applyFill="1" applyBorder="1" applyAlignment="1">
      <alignment horizontal="center" vertical="center"/>
    </xf>
    <xf numFmtId="0" fontId="24" fillId="11" borderId="5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1" borderId="52" xfId="0" applyFont="1" applyFill="1" applyBorder="1" applyAlignment="1">
      <alignment horizontal="center" vertical="center"/>
    </xf>
    <xf numFmtId="0" fontId="24" fillId="10" borderId="52" xfId="0" applyFont="1" applyFill="1" applyBorder="1" applyAlignment="1">
      <alignment horizontal="center" vertical="center"/>
    </xf>
    <xf numFmtId="0" fontId="24" fillId="10" borderId="47" xfId="0" applyFont="1" applyFill="1" applyBorder="1" applyAlignment="1">
      <alignment horizontal="center" vertical="center"/>
    </xf>
    <xf numFmtId="0" fontId="24" fillId="11" borderId="53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0" fontId="24" fillId="11" borderId="54" xfId="0" applyFont="1" applyFill="1" applyBorder="1" applyAlignment="1">
      <alignment horizontal="center" vertical="center"/>
    </xf>
    <xf numFmtId="0" fontId="24" fillId="10" borderId="51" xfId="0" applyFont="1" applyFill="1" applyBorder="1" applyAlignment="1">
      <alignment horizontal="center" vertical="center"/>
    </xf>
    <xf numFmtId="0" fontId="24" fillId="11" borderId="56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11" borderId="57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left" vertical="center"/>
    </xf>
    <xf numFmtId="0" fontId="24" fillId="11" borderId="52" xfId="0" applyFont="1" applyFill="1" applyBorder="1" applyAlignment="1">
      <alignment horizontal="left" vertical="center"/>
    </xf>
    <xf numFmtId="0" fontId="24" fillId="10" borderId="46" xfId="0" applyFont="1" applyFill="1" applyBorder="1" applyAlignment="1">
      <alignment horizontal="center" vertical="center"/>
    </xf>
    <xf numFmtId="0" fontId="24" fillId="0" borderId="0" xfId="0" applyFont="1"/>
    <xf numFmtId="167" fontId="25" fillId="13" borderId="10" xfId="1" applyNumberFormat="1" applyFont="1" applyFill="1" applyBorder="1" applyAlignment="1" applyProtection="1">
      <alignment horizontal="center" vertical="center" wrapText="1"/>
      <protection locked="0"/>
    </xf>
    <xf numFmtId="0" fontId="26" fillId="13" borderId="59" xfId="1" applyFont="1" applyFill="1" applyBorder="1" applyAlignment="1" applyProtection="1">
      <alignment horizontal="right" vertical="center"/>
      <protection hidden="1"/>
    </xf>
    <xf numFmtId="0" fontId="27" fillId="13" borderId="0" xfId="1" applyFont="1" applyFill="1" applyBorder="1" applyAlignment="1">
      <alignment horizontal="left" vertical="center" wrapText="1" indent="1"/>
    </xf>
    <xf numFmtId="0" fontId="27" fillId="13" borderId="6" xfId="1" applyFont="1" applyFill="1" applyBorder="1" applyAlignment="1" applyProtection="1">
      <alignment vertical="center" wrapText="1"/>
      <protection hidden="1"/>
    </xf>
    <xf numFmtId="0" fontId="26" fillId="13" borderId="58" xfId="1" applyFont="1" applyFill="1" applyBorder="1" applyAlignment="1" applyProtection="1">
      <alignment horizontal="right" vertical="center" indent="1"/>
      <protection hidden="1"/>
    </xf>
    <xf numFmtId="0" fontId="5" fillId="5" borderId="60" xfId="1" applyFont="1" applyFill="1" applyBorder="1" applyAlignment="1"/>
    <xf numFmtId="0" fontId="5" fillId="5" borderId="3" xfId="1" applyFont="1" applyFill="1" applyBorder="1" applyAlignment="1"/>
    <xf numFmtId="0" fontId="5" fillId="5" borderId="50" xfId="1" applyFont="1" applyFill="1" applyBorder="1" applyAlignment="1"/>
    <xf numFmtId="0" fontId="5" fillId="5" borderId="2" xfId="1" applyFont="1" applyFill="1" applyBorder="1" applyAlignment="1"/>
    <xf numFmtId="0" fontId="10" fillId="5" borderId="6" xfId="1" applyFont="1" applyFill="1" applyBorder="1" applyAlignment="1">
      <alignment vertical="center"/>
    </xf>
    <xf numFmtId="0" fontId="10" fillId="5" borderId="2" xfId="1" applyFont="1" applyFill="1" applyBorder="1" applyAlignment="1">
      <alignment vertical="center"/>
    </xf>
    <xf numFmtId="0" fontId="10" fillId="5" borderId="3" xfId="1" applyFont="1" applyFill="1" applyBorder="1" applyAlignment="1">
      <alignment vertical="center"/>
    </xf>
    <xf numFmtId="0" fontId="10" fillId="5" borderId="2" xfId="1" applyFont="1" applyFill="1" applyBorder="1" applyAlignment="1"/>
    <xf numFmtId="0" fontId="10" fillId="5" borderId="3" xfId="1" applyFont="1" applyFill="1" applyBorder="1" applyAlignment="1"/>
    <xf numFmtId="0" fontId="5" fillId="5" borderId="2" xfId="1" applyFont="1" applyFill="1" applyBorder="1" applyAlignment="1">
      <alignment wrapText="1"/>
    </xf>
    <xf numFmtId="0" fontId="5" fillId="5" borderId="2" xfId="1" applyFont="1" applyFill="1" applyBorder="1" applyAlignment="1">
      <alignment vertical="center"/>
    </xf>
    <xf numFmtId="0" fontId="5" fillId="5" borderId="3" xfId="1" applyFont="1" applyFill="1" applyBorder="1" applyAlignment="1">
      <alignment vertical="center"/>
    </xf>
    <xf numFmtId="0" fontId="22" fillId="14" borderId="0" xfId="1" applyFont="1" applyFill="1" applyBorder="1" applyAlignment="1">
      <alignment vertical="center" wrapText="1"/>
    </xf>
    <xf numFmtId="0" fontId="14" fillId="14" borderId="0" xfId="1" applyFont="1" applyFill="1" applyBorder="1" applyAlignment="1" applyProtection="1">
      <alignment vertical="center" wrapText="1"/>
      <protection hidden="1"/>
    </xf>
    <xf numFmtId="0" fontId="23" fillId="14" borderId="58" xfId="1" applyFont="1" applyFill="1" applyBorder="1" applyAlignment="1" applyProtection="1">
      <alignment horizontal="right" vertical="center" indent="1"/>
      <protection hidden="1"/>
    </xf>
    <xf numFmtId="166" fontId="6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1" applyFont="1" applyFill="1" applyBorder="1" applyAlignment="1">
      <alignment vertical="center"/>
    </xf>
    <xf numFmtId="0" fontId="29" fillId="3" borderId="59" xfId="1" applyFont="1" applyFill="1" applyBorder="1" applyAlignment="1" applyProtection="1">
      <alignment horizontal="left" vertical="center" wrapText="1"/>
      <protection locked="0" hidden="1"/>
    </xf>
    <xf numFmtId="0" fontId="6" fillId="0" borderId="59" xfId="1" applyFont="1" applyBorder="1" applyAlignment="1">
      <alignment horizontal="right" vertical="center" wrapText="1"/>
    </xf>
    <xf numFmtId="169" fontId="11" fillId="6" borderId="12" xfId="1" applyNumberFormat="1" applyFont="1" applyFill="1" applyBorder="1" applyAlignment="1" applyProtection="1">
      <alignment horizontal="center" vertical="center" wrapText="1"/>
      <protection locked="0"/>
    </xf>
    <xf numFmtId="169" fontId="11" fillId="8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vertical="center" textRotation="90" wrapText="1"/>
      <protection hidden="1"/>
    </xf>
    <xf numFmtId="0" fontId="5" fillId="3" borderId="9" xfId="1" applyFont="1" applyFill="1" applyBorder="1" applyAlignment="1" applyProtection="1">
      <alignment vertical="center" textRotation="90" wrapText="1"/>
      <protection hidden="1"/>
    </xf>
    <xf numFmtId="0" fontId="21" fillId="3" borderId="7" xfId="1" applyFont="1" applyFill="1" applyBorder="1" applyAlignment="1" applyProtection="1">
      <alignment horizontal="right" vertical="center" indent="1"/>
      <protection hidden="1"/>
    </xf>
    <xf numFmtId="0" fontId="6" fillId="3" borderId="0" xfId="1" applyFont="1" applyFill="1" applyBorder="1" applyAlignment="1" applyProtection="1">
      <alignment vertical="center" textRotation="90" wrapText="1"/>
      <protection hidden="1"/>
    </xf>
    <xf numFmtId="0" fontId="23" fillId="3" borderId="58" xfId="1" applyFont="1" applyFill="1" applyBorder="1" applyAlignment="1" applyProtection="1">
      <alignment horizontal="right" vertical="center" indent="1"/>
      <protection hidden="1"/>
    </xf>
    <xf numFmtId="0" fontId="5" fillId="5" borderId="4" xfId="1" applyFont="1" applyFill="1" applyBorder="1" applyAlignment="1"/>
    <xf numFmtId="170" fontId="6" fillId="7" borderId="3" xfId="1" applyNumberFormat="1" applyFont="1" applyFill="1" applyBorder="1" applyAlignment="1" applyProtection="1">
      <alignment horizontal="right" vertical="center"/>
      <protection hidden="1"/>
    </xf>
    <xf numFmtId="170" fontId="5" fillId="7" borderId="1" xfId="1" applyNumberFormat="1" applyFont="1" applyFill="1" applyBorder="1" applyAlignment="1" applyProtection="1">
      <alignment horizontal="center" vertical="center"/>
      <protection locked="0"/>
    </xf>
    <xf numFmtId="0" fontId="5" fillId="5" borderId="3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center"/>
    </xf>
    <xf numFmtId="0" fontId="6" fillId="0" borderId="0" xfId="1" applyFont="1" applyBorder="1" applyAlignment="1">
      <alignment horizontal="right" vertical="center" wrapText="1"/>
    </xf>
    <xf numFmtId="0" fontId="22" fillId="3" borderId="59" xfId="1" applyFont="1" applyFill="1" applyBorder="1" applyAlignment="1">
      <alignment vertical="center" wrapText="1"/>
    </xf>
    <xf numFmtId="0" fontId="22" fillId="3" borderId="0" xfId="1" applyFont="1" applyFill="1" applyBorder="1" applyAlignment="1">
      <alignment vertical="center" wrapText="1"/>
    </xf>
    <xf numFmtId="166" fontId="6" fillId="14" borderId="10" xfId="1" applyNumberFormat="1" applyFont="1" applyFill="1" applyBorder="1" applyAlignment="1" applyProtection="1">
      <alignment horizontal="center" vertical="center" wrapText="1"/>
      <protection locked="0"/>
    </xf>
    <xf numFmtId="169" fontId="11" fillId="15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>
      <alignment horizontal="right" vertical="center" wrapText="1"/>
    </xf>
    <xf numFmtId="0" fontId="26" fillId="13" borderId="0" xfId="1" applyFont="1" applyFill="1" applyBorder="1" applyAlignment="1" applyProtection="1">
      <alignment horizontal="right" vertical="center"/>
      <protection hidden="1"/>
    </xf>
    <xf numFmtId="0" fontId="14" fillId="14" borderId="0" xfId="1" applyFont="1" applyFill="1" applyBorder="1" applyAlignment="1">
      <alignment horizontal="center" vertical="center" wrapText="1"/>
    </xf>
    <xf numFmtId="0" fontId="22" fillId="14" borderId="0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 applyProtection="1">
      <alignment textRotation="90" wrapText="1"/>
      <protection hidden="1"/>
    </xf>
    <xf numFmtId="0" fontId="6" fillId="5" borderId="0" xfId="1" applyFont="1" applyFill="1" applyBorder="1" applyAlignment="1" applyProtection="1">
      <alignment textRotation="90" wrapText="1"/>
      <protection hidden="1"/>
    </xf>
    <xf numFmtId="0" fontId="6" fillId="5" borderId="0" xfId="1" applyFont="1" applyFill="1" applyBorder="1" applyAlignment="1" applyProtection="1">
      <alignment vertical="top" textRotation="90" wrapText="1"/>
      <protection hidden="1"/>
    </xf>
    <xf numFmtId="0" fontId="33" fillId="3" borderId="22" xfId="1" applyFont="1" applyFill="1" applyBorder="1" applyAlignment="1">
      <alignment horizontal="center" vertical="top" wrapText="1"/>
    </xf>
    <xf numFmtId="0" fontId="33" fillId="3" borderId="62" xfId="1" applyFont="1" applyFill="1" applyBorder="1" applyAlignment="1">
      <alignment horizontal="center" vertical="top" wrapText="1"/>
    </xf>
    <xf numFmtId="0" fontId="33" fillId="3" borderId="63" xfId="1" applyFont="1" applyFill="1" applyBorder="1" applyAlignment="1">
      <alignment horizontal="center" vertical="top" wrapText="1"/>
    </xf>
    <xf numFmtId="0" fontId="33" fillId="16" borderId="62" xfId="0" applyFont="1" applyFill="1" applyBorder="1" applyAlignment="1">
      <alignment horizontal="center" vertical="top" wrapText="1"/>
    </xf>
    <xf numFmtId="0" fontId="33" fillId="3" borderId="0" xfId="1" applyFont="1" applyFill="1" applyBorder="1" applyAlignment="1">
      <alignment horizontal="center" vertical="top" wrapText="1"/>
    </xf>
    <xf numFmtId="0" fontId="33" fillId="5" borderId="3" xfId="1" applyFont="1" applyFill="1" applyBorder="1" applyAlignment="1">
      <alignment horizontal="center"/>
    </xf>
    <xf numFmtId="0" fontId="34" fillId="5" borderId="3" xfId="1" applyFont="1" applyFill="1" applyBorder="1" applyAlignment="1"/>
    <xf numFmtId="0" fontId="33" fillId="0" borderId="2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5" fillId="0" borderId="0" xfId="1" applyFont="1"/>
    <xf numFmtId="0" fontId="6" fillId="0" borderId="0" xfId="1" applyFont="1"/>
    <xf numFmtId="0" fontId="6" fillId="0" borderId="0" xfId="1" applyFont="1" applyAlignment="1">
      <alignment vertical="top"/>
    </xf>
    <xf numFmtId="168" fontId="38" fillId="15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6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8" borderId="11" xfId="1" applyNumberFormat="1" applyFont="1" applyFill="1" applyBorder="1" applyAlignment="1" applyProtection="1">
      <alignment horizontal="center" vertical="center" wrapText="1"/>
      <protection locked="0"/>
    </xf>
    <xf numFmtId="168" fontId="38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170" fontId="5" fillId="0" borderId="0" xfId="1" applyNumberFormat="1" applyFont="1"/>
    <xf numFmtId="0" fontId="6" fillId="3" borderId="0" xfId="1" applyFont="1" applyFill="1"/>
    <xf numFmtId="0" fontId="6" fillId="3" borderId="0" xfId="1" applyFont="1" applyFill="1" applyAlignment="1">
      <alignment vertical="center"/>
    </xf>
    <xf numFmtId="0" fontId="6" fillId="3" borderId="0" xfId="1" applyFont="1" applyFill="1" applyAlignment="1"/>
    <xf numFmtId="0" fontId="6" fillId="4" borderId="0" xfId="1" applyFont="1" applyFill="1" applyAlignment="1">
      <alignment vertical="center"/>
    </xf>
    <xf numFmtId="0" fontId="41" fillId="0" borderId="0" xfId="1" applyFont="1"/>
    <xf numFmtId="0" fontId="41" fillId="0" borderId="0" xfId="1" applyFont="1" applyProtection="1">
      <protection hidden="1"/>
    </xf>
    <xf numFmtId="0" fontId="5" fillId="3" borderId="0" xfId="1" applyFont="1" applyFill="1" applyBorder="1" applyAlignment="1">
      <alignment vertical="center" wrapText="1"/>
    </xf>
    <xf numFmtId="0" fontId="36" fillId="3" borderId="0" xfId="0" applyFont="1" applyFill="1" applyBorder="1" applyAlignment="1">
      <alignment vertical="center"/>
    </xf>
    <xf numFmtId="165" fontId="11" fillId="3" borderId="61" xfId="1" applyNumberFormat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>
      <alignment vertical="center"/>
    </xf>
    <xf numFmtId="0" fontId="6" fillId="17" borderId="1" xfId="1" applyFont="1" applyFill="1" applyBorder="1" applyAlignment="1" applyProtection="1">
      <alignment horizontal="center" vertical="center" wrapText="1"/>
      <protection locked="0"/>
    </xf>
    <xf numFmtId="0" fontId="11" fillId="15" borderId="2" xfId="1" applyFont="1" applyFill="1" applyBorder="1" applyAlignment="1" applyProtection="1">
      <alignment horizontal="center" vertical="center" wrapText="1"/>
      <protection locked="0"/>
    </xf>
    <xf numFmtId="0" fontId="11" fillId="15" borderId="3" xfId="1" applyFont="1" applyFill="1" applyBorder="1" applyAlignment="1" applyProtection="1">
      <alignment horizontal="center" vertical="center" wrapText="1"/>
      <protection locked="0"/>
    </xf>
    <xf numFmtId="0" fontId="11" fillId="15" borderId="4" xfId="1" applyFont="1" applyFill="1" applyBorder="1" applyAlignment="1" applyProtection="1">
      <alignment horizontal="center" vertical="center" wrapText="1"/>
      <protection locked="0"/>
    </xf>
    <xf numFmtId="0" fontId="11" fillId="15" borderId="12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1" xfId="1" applyFont="1" applyFill="1" applyBorder="1" applyAlignment="1" applyProtection="1">
      <alignment horizontal="center" vertical="center" textRotation="90" wrapText="1"/>
      <protection locked="0"/>
    </xf>
    <xf numFmtId="0" fontId="11" fillId="15" borderId="5" xfId="1" applyFont="1" applyFill="1" applyBorder="1" applyAlignment="1" applyProtection="1">
      <alignment horizontal="center" vertical="center" textRotation="90" wrapText="1"/>
      <protection locked="0"/>
    </xf>
    <xf numFmtId="0" fontId="11" fillId="15" borderId="6" xfId="1" applyFont="1" applyFill="1" applyBorder="1" applyAlignment="1" applyProtection="1">
      <alignment horizontal="center" vertical="center" textRotation="90" wrapText="1"/>
      <protection locked="0"/>
    </xf>
    <xf numFmtId="0" fontId="11" fillId="15" borderId="7" xfId="1" applyFont="1" applyFill="1" applyBorder="1" applyAlignment="1" applyProtection="1">
      <alignment horizontal="center" vertical="center" textRotation="90" wrapText="1"/>
      <protection locked="0"/>
    </xf>
    <xf numFmtId="0" fontId="11" fillId="15" borderId="59" xfId="1" applyFont="1" applyFill="1" applyBorder="1" applyAlignment="1" applyProtection="1">
      <alignment horizontal="center" vertical="center" textRotation="90" wrapText="1"/>
      <protection locked="0"/>
    </xf>
    <xf numFmtId="0" fontId="11" fillId="15" borderId="0" xfId="1" applyFont="1" applyFill="1" applyBorder="1" applyAlignment="1" applyProtection="1">
      <alignment horizontal="center" vertical="center" textRotation="90" wrapText="1"/>
      <protection locked="0"/>
    </xf>
    <xf numFmtId="0" fontId="11" fillId="15" borderId="58" xfId="1" applyFont="1" applyFill="1" applyBorder="1" applyAlignment="1" applyProtection="1">
      <alignment horizontal="center" vertical="center" textRotation="90" wrapText="1"/>
      <protection locked="0"/>
    </xf>
    <xf numFmtId="0" fontId="11" fillId="15" borderId="8" xfId="1" applyFont="1" applyFill="1" applyBorder="1" applyAlignment="1" applyProtection="1">
      <alignment horizontal="center" vertical="center" textRotation="90" wrapText="1"/>
      <protection locked="0"/>
    </xf>
    <xf numFmtId="0" fontId="11" fillId="15" borderId="9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3" xfId="1" applyFont="1" applyFill="1" applyBorder="1" applyAlignment="1" applyProtection="1">
      <alignment horizontal="center" vertical="center" textRotation="90" wrapText="1"/>
      <protection locked="0"/>
    </xf>
    <xf numFmtId="0" fontId="11" fillId="15" borderId="10" xfId="1" applyFont="1" applyFill="1" applyBorder="1" applyAlignment="1" applyProtection="1">
      <alignment horizontal="center" vertical="center" textRotation="90" wrapText="1"/>
      <protection locked="0"/>
    </xf>
    <xf numFmtId="0" fontId="6" fillId="3" borderId="22" xfId="1" applyFont="1" applyFill="1" applyBorder="1" applyAlignment="1">
      <alignment horizontal="left" vertical="top" wrapText="1"/>
    </xf>
    <xf numFmtId="0" fontId="6" fillId="3" borderId="26" xfId="1" applyFont="1" applyFill="1" applyBorder="1" applyAlignment="1">
      <alignment vertical="top" wrapText="1"/>
    </xf>
    <xf numFmtId="0" fontId="6" fillId="0" borderId="0" xfId="1" applyFont="1" applyAlignment="1">
      <alignment horizontal="center" vertical="center" wrapText="1"/>
    </xf>
    <xf numFmtId="0" fontId="5" fillId="3" borderId="59" xfId="1" applyFont="1" applyFill="1" applyBorder="1" applyAlignment="1" applyProtection="1">
      <alignment horizontal="left" vertical="center" wrapText="1"/>
      <protection locked="0" hidden="1"/>
    </xf>
    <xf numFmtId="0" fontId="40" fillId="0" borderId="0" xfId="0" applyFont="1" applyBorder="1" applyAlignment="1">
      <alignment horizontal="left" vertical="center" wrapText="1"/>
    </xf>
    <xf numFmtId="0" fontId="14" fillId="14" borderId="59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Border="1" applyAlignment="1">
      <alignment horizontal="left" vertical="center" wrapText="1"/>
    </xf>
    <xf numFmtId="0" fontId="23" fillId="3" borderId="58" xfId="0" applyFont="1" applyFill="1" applyBorder="1" applyAlignment="1">
      <alignment horizontal="left" vertical="center" wrapText="1"/>
    </xf>
    <xf numFmtId="0" fontId="18" fillId="3" borderId="6" xfId="1" applyFont="1" applyFill="1" applyBorder="1" applyAlignment="1" applyProtection="1">
      <alignment horizontal="left" wrapText="1"/>
      <protection hidden="1"/>
    </xf>
    <xf numFmtId="0" fontId="36" fillId="3" borderId="6" xfId="0" applyFont="1" applyFill="1" applyBorder="1" applyAlignment="1">
      <alignment horizontal="left" wrapText="1"/>
    </xf>
    <xf numFmtId="0" fontId="36" fillId="3" borderId="7" xfId="0" applyFont="1" applyFill="1" applyBorder="1" applyAlignment="1">
      <alignment horizontal="left" wrapText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36" fillId="3" borderId="0" xfId="0" applyFont="1" applyFill="1" applyAlignment="1">
      <alignment vertical="top"/>
    </xf>
    <xf numFmtId="0" fontId="36" fillId="3" borderId="0" xfId="0" applyFont="1" applyFill="1" applyBorder="1" applyAlignment="1">
      <alignment vertical="top"/>
    </xf>
    <xf numFmtId="0" fontId="6" fillId="3" borderId="58" xfId="1" applyFont="1" applyFill="1" applyBorder="1" applyAlignment="1" applyProtection="1">
      <alignment horizontal="left" vertical="top" wrapText="1" indent="1"/>
      <protection hidden="1"/>
    </xf>
    <xf numFmtId="0" fontId="36" fillId="3" borderId="58" xfId="0" applyFont="1" applyFill="1" applyBorder="1" applyAlignment="1">
      <alignment horizontal="left" vertical="top" indent="1"/>
    </xf>
    <xf numFmtId="0" fontId="11" fillId="15" borderId="5" xfId="1" applyFont="1" applyFill="1" applyBorder="1" applyAlignment="1" applyProtection="1">
      <alignment horizontal="center" vertical="center" wrapText="1"/>
      <protection locked="0"/>
    </xf>
    <xf numFmtId="0" fontId="11" fillId="15" borderId="7" xfId="1" applyFont="1" applyFill="1" applyBorder="1" applyAlignment="1" applyProtection="1">
      <alignment horizontal="center" vertical="center" wrapText="1"/>
      <protection locked="0"/>
    </xf>
    <xf numFmtId="0" fontId="11" fillId="15" borderId="59" xfId="1" applyFont="1" applyFill="1" applyBorder="1" applyAlignment="1" applyProtection="1">
      <alignment horizontal="center" vertical="center" wrapText="1"/>
      <protection locked="0"/>
    </xf>
    <xf numFmtId="0" fontId="11" fillId="15" borderId="58" xfId="1" applyFont="1" applyFill="1" applyBorder="1" applyAlignment="1" applyProtection="1">
      <alignment horizontal="center" vertical="center" wrapText="1"/>
      <protection locked="0"/>
    </xf>
    <xf numFmtId="0" fontId="11" fillId="15" borderId="8" xfId="1" applyFont="1" applyFill="1" applyBorder="1" applyAlignment="1" applyProtection="1">
      <alignment horizontal="center" vertical="center" wrapText="1"/>
      <protection locked="0"/>
    </xf>
    <xf numFmtId="0" fontId="11" fillId="15" borderId="13" xfId="1" applyFont="1" applyFill="1" applyBorder="1" applyAlignment="1" applyProtection="1">
      <alignment horizontal="center" vertical="center" wrapText="1"/>
      <protection locked="0"/>
    </xf>
    <xf numFmtId="170" fontId="5" fillId="7" borderId="3" xfId="1" applyNumberFormat="1" applyFont="1" applyFill="1" applyBorder="1" applyAlignment="1" applyProtection="1">
      <alignment horizontal="right" vertical="center"/>
      <protection hidden="1"/>
    </xf>
    <xf numFmtId="170" fontId="5" fillId="7" borderId="4" xfId="1" applyNumberFormat="1" applyFont="1" applyFill="1" applyBorder="1" applyAlignment="1" applyProtection="1">
      <alignment horizontal="right" vertical="center"/>
      <protection hidden="1"/>
    </xf>
    <xf numFmtId="0" fontId="11" fillId="15" borderId="0" xfId="1" applyFont="1" applyFill="1" applyBorder="1" applyAlignment="1" applyProtection="1">
      <alignment horizontal="center" vertical="center" wrapText="1"/>
      <protection locked="0"/>
    </xf>
    <xf numFmtId="0" fontId="11" fillId="15" borderId="9" xfId="1" applyFont="1" applyFill="1" applyBorder="1" applyAlignment="1" applyProtection="1">
      <alignment horizontal="center" vertical="center" wrapText="1"/>
      <protection locked="0"/>
    </xf>
    <xf numFmtId="0" fontId="6" fillId="3" borderId="24" xfId="1" applyFont="1" applyFill="1" applyBorder="1" applyAlignment="1">
      <alignment horizontal="left" vertical="top" wrapText="1"/>
    </xf>
    <xf numFmtId="0" fontId="6" fillId="3" borderId="26" xfId="1" applyFont="1" applyFill="1" applyBorder="1" applyAlignment="1">
      <alignment horizontal="left" vertical="top" wrapText="1"/>
    </xf>
    <xf numFmtId="164" fontId="38" fillId="6" borderId="2" xfId="1" applyNumberFormat="1" applyFont="1" applyFill="1" applyBorder="1" applyAlignment="1" applyProtection="1">
      <alignment horizontal="center" vertical="center"/>
      <protection locked="0"/>
    </xf>
    <xf numFmtId="164" fontId="38" fillId="6" borderId="3" xfId="1" applyNumberFormat="1" applyFont="1" applyFill="1" applyBorder="1" applyAlignment="1" applyProtection="1">
      <alignment horizontal="center" vertical="center"/>
      <protection locked="0"/>
    </xf>
    <xf numFmtId="0" fontId="13" fillId="3" borderId="5" xfId="1" applyFont="1" applyFill="1" applyBorder="1" applyAlignment="1" applyProtection="1">
      <alignment horizontal="left" vertical="center" wrapText="1"/>
      <protection locked="0" hidden="1"/>
    </xf>
    <xf numFmtId="0" fontId="37" fillId="0" borderId="6" xfId="0" applyFont="1" applyBorder="1" applyAlignment="1">
      <alignment horizontal="left" vertical="center" wrapText="1"/>
    </xf>
    <xf numFmtId="0" fontId="4" fillId="12" borderId="2" xfId="1" applyFont="1" applyFill="1" applyBorder="1" applyAlignment="1" applyProtection="1">
      <alignment horizontal="center" vertical="center"/>
      <protection hidden="1"/>
    </xf>
    <xf numFmtId="0" fontId="4" fillId="12" borderId="3" xfId="1" applyFont="1" applyFill="1" applyBorder="1" applyAlignment="1" applyProtection="1">
      <alignment horizontal="center" vertical="center"/>
      <protection hidden="1"/>
    </xf>
    <xf numFmtId="0" fontId="4" fillId="12" borderId="4" xfId="1" applyFont="1" applyFill="1" applyBorder="1" applyAlignment="1" applyProtection="1">
      <alignment horizontal="center" vertical="center"/>
      <protection hidden="1"/>
    </xf>
    <xf numFmtId="164" fontId="38" fillId="15" borderId="2" xfId="1" applyNumberFormat="1" applyFont="1" applyFill="1" applyBorder="1" applyAlignment="1" applyProtection="1">
      <alignment horizontal="center" vertical="center"/>
      <protection locked="0"/>
    </xf>
    <xf numFmtId="164" fontId="38" fillId="15" borderId="3" xfId="1" applyNumberFormat="1" applyFont="1" applyFill="1" applyBorder="1" applyAlignment="1" applyProtection="1">
      <alignment horizontal="center" vertical="center"/>
      <protection locked="0"/>
    </xf>
    <xf numFmtId="0" fontId="6" fillId="5" borderId="10" xfId="1" applyFont="1" applyFill="1" applyBorder="1" applyAlignment="1" applyProtection="1">
      <alignment horizontal="center" textRotation="90" wrapText="1"/>
      <protection hidden="1"/>
    </xf>
    <xf numFmtId="0" fontId="6" fillId="5" borderId="12" xfId="1" applyFont="1" applyFill="1" applyBorder="1" applyAlignment="1" applyProtection="1">
      <alignment horizontal="center" textRotation="90" wrapText="1"/>
      <protection hidden="1"/>
    </xf>
    <xf numFmtId="170" fontId="5" fillId="7" borderId="2" xfId="1" applyNumberFormat="1" applyFont="1" applyFill="1" applyBorder="1" applyAlignment="1" applyProtection="1">
      <alignment horizontal="left" vertical="center"/>
      <protection hidden="1"/>
    </xf>
    <xf numFmtId="170" fontId="5" fillId="7" borderId="3" xfId="1" applyNumberFormat="1" applyFont="1" applyFill="1" applyBorder="1" applyAlignment="1" applyProtection="1">
      <alignment horizontal="left" vertical="center"/>
      <protection hidden="1"/>
    </xf>
    <xf numFmtId="0" fontId="11" fillId="15" borderId="6" xfId="1" applyFont="1" applyFill="1" applyBorder="1" applyAlignment="1" applyProtection="1">
      <alignment horizontal="center" vertical="center" wrapText="1"/>
      <protection locked="0"/>
    </xf>
    <xf numFmtId="164" fontId="38" fillId="8" borderId="2" xfId="1" applyNumberFormat="1" applyFont="1" applyFill="1" applyBorder="1" applyAlignment="1" applyProtection="1">
      <alignment horizontal="center" vertical="center"/>
      <protection locked="0"/>
    </xf>
    <xf numFmtId="164" fontId="38" fillId="8" borderId="3" xfId="1" applyNumberFormat="1" applyFont="1" applyFill="1" applyBorder="1" applyAlignment="1" applyProtection="1">
      <alignment horizontal="center" vertical="center"/>
      <protection locked="0"/>
    </xf>
    <xf numFmtId="164" fontId="38" fillId="8" borderId="6" xfId="1" applyNumberFormat="1" applyFont="1" applyFill="1" applyBorder="1" applyAlignment="1" applyProtection="1">
      <alignment horizontal="center" vertical="center"/>
      <protection locked="0"/>
    </xf>
    <xf numFmtId="164" fontId="38" fillId="8" borderId="4" xfId="1" applyNumberFormat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 wrapText="1"/>
      <protection locked="0"/>
    </xf>
    <xf numFmtId="0" fontId="11" fillId="8" borderId="7" xfId="1" applyFont="1" applyFill="1" applyBorder="1" applyAlignment="1" applyProtection="1">
      <alignment horizontal="center" vertical="center" wrapText="1"/>
      <protection locked="0"/>
    </xf>
    <xf numFmtId="0" fontId="11" fillId="8" borderId="59" xfId="1" applyFont="1" applyFill="1" applyBorder="1" applyAlignment="1" applyProtection="1">
      <alignment horizontal="center" vertical="center" wrapText="1"/>
      <protection locked="0"/>
    </xf>
    <xf numFmtId="0" fontId="11" fillId="8" borderId="58" xfId="1" applyFont="1" applyFill="1" applyBorder="1" applyAlignment="1" applyProtection="1">
      <alignment horizontal="center" vertical="center" wrapText="1"/>
      <protection locked="0"/>
    </xf>
    <xf numFmtId="0" fontId="11" fillId="8" borderId="8" xfId="1" applyFont="1" applyFill="1" applyBorder="1" applyAlignment="1" applyProtection="1">
      <alignment horizontal="center" vertical="center" wrapText="1"/>
      <protection locked="0"/>
    </xf>
    <xf numFmtId="0" fontId="11" fillId="8" borderId="13" xfId="1" applyFont="1" applyFill="1" applyBorder="1" applyAlignment="1" applyProtection="1">
      <alignment horizontal="center" vertical="center" wrapText="1"/>
      <protection locked="0"/>
    </xf>
    <xf numFmtId="0" fontId="11" fillId="8" borderId="6" xfId="1" applyFont="1" applyFill="1" applyBorder="1" applyAlignment="1" applyProtection="1">
      <alignment horizontal="center" vertical="center" wrapText="1"/>
      <protection locked="0"/>
    </xf>
    <xf numFmtId="0" fontId="11" fillId="8" borderId="0" xfId="1" applyFont="1" applyFill="1" applyBorder="1" applyAlignment="1" applyProtection="1">
      <alignment horizontal="center" vertical="center" wrapText="1"/>
      <protection locked="0"/>
    </xf>
    <xf numFmtId="0" fontId="11" fillId="8" borderId="9" xfId="1" applyFont="1" applyFill="1" applyBorder="1" applyAlignment="1" applyProtection="1">
      <alignment horizontal="center" vertical="center" wrapText="1"/>
      <protection locked="0"/>
    </xf>
    <xf numFmtId="0" fontId="11" fillId="8" borderId="12" xfId="1" applyFont="1" applyFill="1" applyBorder="1" applyAlignment="1">
      <alignment horizontal="center" vertical="center" textRotation="90" wrapText="1"/>
    </xf>
    <xf numFmtId="0" fontId="11" fillId="8" borderId="11" xfId="1" applyFont="1" applyFill="1" applyBorder="1" applyAlignment="1">
      <alignment horizontal="center" vertical="center" textRotation="90" wrapText="1"/>
    </xf>
    <xf numFmtId="0" fontId="11" fillId="8" borderId="10" xfId="1" applyFont="1" applyFill="1" applyBorder="1" applyAlignment="1">
      <alignment horizontal="center" vertical="center" textRotation="90" wrapText="1"/>
    </xf>
    <xf numFmtId="0" fontId="31" fillId="3" borderId="10" xfId="0" applyFont="1" applyFill="1" applyBorder="1" applyAlignment="1">
      <alignment horizontal="center" textRotation="90" wrapText="1"/>
    </xf>
    <xf numFmtId="0" fontId="32" fillId="3" borderId="12" xfId="0" applyFont="1" applyFill="1" applyBorder="1" applyAlignment="1">
      <alignment horizontal="center" textRotation="90" wrapText="1"/>
    </xf>
    <xf numFmtId="0" fontId="32" fillId="3" borderId="11" xfId="0" applyFont="1" applyFill="1" applyBorder="1" applyAlignment="1">
      <alignment horizontal="center" textRotation="90" wrapText="1"/>
    </xf>
    <xf numFmtId="0" fontId="11" fillId="6" borderId="10" xfId="1" applyFont="1" applyFill="1" applyBorder="1" applyAlignment="1" applyProtection="1">
      <alignment horizontal="center" vertical="center" textRotation="90" wrapText="1"/>
      <protection locked="0"/>
    </xf>
    <xf numFmtId="0" fontId="11" fillId="6" borderId="12" xfId="1" applyFont="1" applyFill="1" applyBorder="1" applyAlignment="1" applyProtection="1">
      <alignment horizontal="center" vertical="center" textRotation="90" wrapText="1"/>
      <protection locked="0"/>
    </xf>
    <xf numFmtId="0" fontId="11" fillId="6" borderId="11" xfId="1" applyFont="1" applyFill="1" applyBorder="1" applyAlignment="1" applyProtection="1">
      <alignment horizontal="center" vertical="center" textRotation="90" wrapText="1"/>
      <protection locked="0"/>
    </xf>
    <xf numFmtId="0" fontId="11" fillId="6" borderId="2" xfId="1" applyFont="1" applyFill="1" applyBorder="1" applyAlignment="1" applyProtection="1">
      <alignment horizontal="center" vertical="center" wrapText="1"/>
      <protection locked="0"/>
    </xf>
    <xf numFmtId="0" fontId="11" fillId="6" borderId="3" xfId="1" applyFont="1" applyFill="1" applyBorder="1" applyAlignment="1" applyProtection="1">
      <alignment horizontal="center" vertical="center" wrapText="1"/>
      <protection locked="0"/>
    </xf>
    <xf numFmtId="0" fontId="11" fillId="6" borderId="4" xfId="1" applyFont="1" applyFill="1" applyBorder="1" applyAlignment="1" applyProtection="1">
      <alignment horizontal="center" vertical="center" wrapText="1"/>
      <protection locked="0"/>
    </xf>
    <xf numFmtId="0" fontId="11" fillId="6" borderId="5" xfId="1" applyFont="1" applyFill="1" applyBorder="1" applyAlignment="1" applyProtection="1">
      <alignment horizontal="center" vertical="center" textRotation="90" wrapText="1"/>
      <protection locked="0"/>
    </xf>
    <xf numFmtId="0" fontId="11" fillId="6" borderId="7" xfId="1" applyFont="1" applyFill="1" applyBorder="1" applyAlignment="1" applyProtection="1">
      <alignment horizontal="center" vertical="center" textRotation="90" wrapText="1"/>
      <protection locked="0"/>
    </xf>
    <xf numFmtId="0" fontId="11" fillId="6" borderId="59" xfId="1" applyFont="1" applyFill="1" applyBorder="1" applyAlignment="1" applyProtection="1">
      <alignment horizontal="center" vertical="center" textRotation="90" wrapText="1"/>
      <protection locked="0"/>
    </xf>
    <xf numFmtId="0" fontId="11" fillId="6" borderId="58" xfId="1" applyFont="1" applyFill="1" applyBorder="1" applyAlignment="1" applyProtection="1">
      <alignment horizontal="center" vertical="center" textRotation="90" wrapText="1"/>
      <protection locked="0"/>
    </xf>
    <xf numFmtId="0" fontId="11" fillId="6" borderId="8" xfId="1" applyFont="1" applyFill="1" applyBorder="1" applyAlignment="1" applyProtection="1">
      <alignment horizontal="center" vertical="center" textRotation="90" wrapText="1"/>
      <protection locked="0"/>
    </xf>
    <xf numFmtId="0" fontId="11" fillId="6" borderId="13" xfId="1" applyFont="1" applyFill="1" applyBorder="1" applyAlignment="1" applyProtection="1">
      <alignment horizontal="center" vertical="center" textRotation="90" wrapText="1"/>
      <protection locked="0"/>
    </xf>
    <xf numFmtId="0" fontId="11" fillId="6" borderId="5" xfId="1" applyFont="1" applyFill="1" applyBorder="1" applyAlignment="1" applyProtection="1">
      <alignment horizontal="center" vertical="center" wrapText="1"/>
      <protection locked="0"/>
    </xf>
    <xf numFmtId="0" fontId="11" fillId="6" borderId="6" xfId="1" applyFont="1" applyFill="1" applyBorder="1" applyAlignment="1" applyProtection="1">
      <alignment horizontal="center" vertical="center" wrapText="1"/>
      <protection locked="0"/>
    </xf>
    <xf numFmtId="0" fontId="11" fillId="6" borderId="7" xfId="1" applyFont="1" applyFill="1" applyBorder="1" applyAlignment="1" applyProtection="1">
      <alignment horizontal="center" vertical="center" wrapText="1"/>
      <protection locked="0"/>
    </xf>
    <xf numFmtId="0" fontId="11" fillId="6" borderId="59" xfId="1" applyFont="1" applyFill="1" applyBorder="1" applyAlignment="1" applyProtection="1">
      <alignment horizontal="center" vertical="center" wrapText="1"/>
      <protection locked="0"/>
    </xf>
    <xf numFmtId="0" fontId="11" fillId="6" borderId="0" xfId="1" applyFont="1" applyFill="1" applyBorder="1" applyAlignment="1" applyProtection="1">
      <alignment horizontal="center" vertical="center" wrapText="1"/>
      <protection locked="0"/>
    </xf>
    <xf numFmtId="0" fontId="11" fillId="6" borderId="58" xfId="1" applyFont="1" applyFill="1" applyBorder="1" applyAlignment="1" applyProtection="1">
      <alignment horizontal="center" vertical="center" wrapText="1"/>
      <protection locked="0"/>
    </xf>
    <xf numFmtId="0" fontId="11" fillId="6" borderId="8" xfId="1" applyFont="1" applyFill="1" applyBorder="1" applyAlignment="1" applyProtection="1">
      <alignment horizontal="center" vertical="center" wrapText="1"/>
      <protection locked="0"/>
    </xf>
    <xf numFmtId="0" fontId="11" fillId="6" borderId="9" xfId="1" applyFont="1" applyFill="1" applyBorder="1" applyAlignment="1" applyProtection="1">
      <alignment horizontal="center" vertical="center" wrapText="1"/>
      <protection locked="0"/>
    </xf>
    <xf numFmtId="0" fontId="11" fillId="6" borderId="13" xfId="1" applyFont="1" applyFill="1" applyBorder="1" applyAlignment="1" applyProtection="1">
      <alignment horizontal="center" vertical="center" wrapText="1"/>
      <protection locked="0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 textRotation="90" wrapText="1"/>
    </xf>
    <xf numFmtId="0" fontId="11" fillId="8" borderId="7" xfId="1" applyFont="1" applyFill="1" applyBorder="1" applyAlignment="1">
      <alignment horizontal="center" vertical="center" textRotation="90" wrapText="1"/>
    </xf>
    <xf numFmtId="0" fontId="11" fillId="8" borderId="59" xfId="1" applyFont="1" applyFill="1" applyBorder="1" applyAlignment="1">
      <alignment horizontal="center" vertical="center" textRotation="90" wrapText="1"/>
    </xf>
    <xf numFmtId="0" fontId="11" fillId="8" borderId="58" xfId="1" applyFont="1" applyFill="1" applyBorder="1" applyAlignment="1">
      <alignment horizontal="center" vertical="center" textRotation="90" wrapText="1"/>
    </xf>
    <xf numFmtId="0" fontId="11" fillId="8" borderId="8" xfId="1" applyFont="1" applyFill="1" applyBorder="1" applyAlignment="1">
      <alignment horizontal="center" vertical="center" textRotation="90" wrapText="1"/>
    </xf>
    <xf numFmtId="0" fontId="11" fillId="8" borderId="13" xfId="1" applyFont="1" applyFill="1" applyBorder="1" applyAlignment="1">
      <alignment horizontal="center" vertical="center" textRotation="90" wrapText="1"/>
    </xf>
    <xf numFmtId="0" fontId="11" fillId="8" borderId="2" xfId="1" applyFont="1" applyFill="1" applyBorder="1" applyAlignment="1" applyProtection="1">
      <alignment horizontal="center" vertical="center" textRotation="90" wrapText="1"/>
      <protection locked="0"/>
    </xf>
    <xf numFmtId="0" fontId="11" fillId="8" borderId="4" xfId="1" applyFont="1" applyFill="1" applyBorder="1" applyAlignment="1" applyProtection="1">
      <alignment horizontal="center" vertical="center" textRotation="90" wrapText="1"/>
      <protection locked="0"/>
    </xf>
    <xf numFmtId="0" fontId="11" fillId="8" borderId="3" xfId="1" applyFont="1" applyFill="1" applyBorder="1" applyAlignment="1" applyProtection="1">
      <alignment horizontal="center" vertical="center" textRotation="90" wrapText="1"/>
      <protection locked="0"/>
    </xf>
    <xf numFmtId="0" fontId="11" fillId="8" borderId="5" xfId="1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center" wrapText="1"/>
    </xf>
    <xf numFmtId="0" fontId="11" fillId="8" borderId="59" xfId="1" applyFont="1" applyFill="1" applyBorder="1" applyAlignment="1">
      <alignment horizontal="center" vertical="center" wrapText="1"/>
    </xf>
    <xf numFmtId="0" fontId="11" fillId="8" borderId="58" xfId="1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11" fillId="8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21" xfId="1" applyFont="1" applyFill="1" applyBorder="1" applyAlignment="1" applyProtection="1">
      <alignment horizontal="left" vertical="center"/>
      <protection hidden="1"/>
    </xf>
    <xf numFmtId="0" fontId="5" fillId="3" borderId="22" xfId="1" applyFont="1" applyFill="1" applyBorder="1" applyAlignment="1" applyProtection="1">
      <alignment horizontal="left" vertical="center"/>
      <protection hidden="1"/>
    </xf>
    <xf numFmtId="0" fontId="5" fillId="3" borderId="23" xfId="1" applyFont="1" applyFill="1" applyBorder="1" applyAlignment="1" applyProtection="1">
      <alignment horizontal="left" vertical="center"/>
      <protection hidden="1"/>
    </xf>
    <xf numFmtId="0" fontId="5" fillId="3" borderId="24" xfId="1" applyFont="1" applyFill="1" applyBorder="1" applyAlignment="1" applyProtection="1">
      <alignment horizontal="left" vertical="center"/>
      <protection hidden="1"/>
    </xf>
    <xf numFmtId="0" fontId="5" fillId="3" borderId="25" xfId="1" applyFont="1" applyFill="1" applyBorder="1" applyAlignment="1" applyProtection="1">
      <alignment horizontal="left" vertical="center"/>
      <protection hidden="1"/>
    </xf>
    <xf numFmtId="0" fontId="5" fillId="3" borderId="26" xfId="1" applyFont="1" applyFill="1" applyBorder="1" applyAlignment="1" applyProtection="1">
      <alignment horizontal="left" vertical="center"/>
      <protection hidden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 applyProtection="1">
      <alignment horizontal="left" vertical="center" wrapText="1"/>
      <protection hidden="1"/>
    </xf>
    <xf numFmtId="0" fontId="5" fillId="3" borderId="22" xfId="1" applyFont="1" applyFill="1" applyBorder="1" applyAlignment="1" applyProtection="1">
      <alignment horizontal="left" vertical="center" wrapText="1"/>
      <protection hidden="1"/>
    </xf>
    <xf numFmtId="0" fontId="5" fillId="3" borderId="23" xfId="1" applyFont="1" applyFill="1" applyBorder="1" applyAlignment="1" applyProtection="1">
      <alignment horizontal="left" vertical="center" wrapText="1"/>
      <protection hidden="1"/>
    </xf>
    <xf numFmtId="0" fontId="5" fillId="3" borderId="24" xfId="1" applyFont="1" applyFill="1" applyBorder="1" applyAlignment="1" applyProtection="1">
      <alignment horizontal="left" vertical="center" wrapText="1"/>
      <protection hidden="1"/>
    </xf>
    <xf numFmtId="0" fontId="5" fillId="3" borderId="25" xfId="1" applyFont="1" applyFill="1" applyBorder="1" applyAlignment="1" applyProtection="1">
      <alignment horizontal="left" vertical="center" wrapText="1"/>
      <protection hidden="1"/>
    </xf>
    <xf numFmtId="0" fontId="5" fillId="3" borderId="26" xfId="1" applyFont="1" applyFill="1" applyBorder="1" applyAlignment="1" applyProtection="1">
      <alignment horizontal="left" vertical="center" wrapText="1"/>
      <protection hidden="1"/>
    </xf>
    <xf numFmtId="0" fontId="5" fillId="3" borderId="25" xfId="1" applyFont="1" applyFill="1" applyBorder="1" applyAlignment="1" applyProtection="1">
      <alignment horizontal="left"/>
      <protection hidden="1"/>
    </xf>
    <xf numFmtId="0" fontId="5" fillId="3" borderId="26" xfId="1" applyFont="1" applyFill="1" applyBorder="1" applyAlignment="1" applyProtection="1">
      <alignment horizontal="left"/>
      <protection hidden="1"/>
    </xf>
    <xf numFmtId="0" fontId="3" fillId="7" borderId="0" xfId="1" applyFont="1" applyFill="1" applyBorder="1" applyAlignment="1" applyProtection="1">
      <alignment horizontal="right" vertical="center"/>
      <protection hidden="1"/>
    </xf>
    <xf numFmtId="0" fontId="5" fillId="3" borderId="12" xfId="1" applyFont="1" applyFill="1" applyBorder="1" applyAlignment="1" applyProtection="1">
      <alignment horizontal="center" vertical="center" wrapText="1"/>
      <protection locked="0"/>
    </xf>
    <xf numFmtId="0" fontId="5" fillId="3" borderId="21" xfId="1" applyFont="1" applyFill="1" applyBorder="1" applyAlignment="1" applyProtection="1">
      <alignment horizontal="left" vertical="center" wrapText="1"/>
      <protection locked="0" hidden="1"/>
    </xf>
    <xf numFmtId="0" fontId="5" fillId="3" borderId="22" xfId="1" applyFont="1" applyFill="1" applyBorder="1" applyAlignment="1" applyProtection="1">
      <alignment horizontal="left" vertical="center" wrapText="1"/>
      <protection locked="0" hidden="1"/>
    </xf>
    <xf numFmtId="0" fontId="5" fillId="3" borderId="23" xfId="1" applyFont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5" fillId="3" borderId="26" xfId="1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>
      <alignment horizontal="center" textRotation="90" wrapText="1"/>
    </xf>
    <xf numFmtId="0" fontId="16" fillId="2" borderId="12" xfId="0" applyFont="1" applyFill="1" applyBorder="1" applyAlignment="1">
      <alignment horizontal="center" textRotation="90"/>
    </xf>
    <xf numFmtId="0" fontId="16" fillId="2" borderId="34" xfId="0" applyFont="1" applyFill="1" applyBorder="1" applyAlignment="1">
      <alignment horizontal="center" textRotation="90"/>
    </xf>
    <xf numFmtId="0" fontId="16" fillId="2" borderId="28" xfId="0" applyFont="1" applyFill="1" applyBorder="1" applyAlignment="1">
      <alignment horizontal="center" textRotation="90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5" fillId="9" borderId="14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 textRotation="90" wrapText="1"/>
    </xf>
    <xf numFmtId="0" fontId="16" fillId="2" borderId="30" xfId="0" applyFont="1" applyFill="1" applyBorder="1" applyAlignment="1">
      <alignment horizontal="center" textRotation="90"/>
    </xf>
    <xf numFmtId="0" fontId="16" fillId="2" borderId="33" xfId="0" applyFont="1" applyFill="1" applyBorder="1" applyAlignment="1">
      <alignment horizontal="center" textRotation="90"/>
    </xf>
    <xf numFmtId="0" fontId="16" fillId="2" borderId="29" xfId="0" applyFont="1" applyFill="1" applyBorder="1" applyAlignment="1">
      <alignment horizontal="center" textRotation="90" wrapText="1"/>
    </xf>
    <xf numFmtId="0" fontId="16" fillId="2" borderId="31" xfId="0" applyFont="1" applyFill="1" applyBorder="1" applyAlignment="1">
      <alignment horizontal="center" textRotation="90"/>
    </xf>
    <xf numFmtId="0" fontId="16" fillId="2" borderId="35" xfId="0" applyFont="1" applyFill="1" applyBorder="1" applyAlignment="1">
      <alignment horizontal="center" textRotation="90"/>
    </xf>
    <xf numFmtId="0" fontId="16" fillId="2" borderId="27" xfId="0" applyFont="1" applyFill="1" applyBorder="1" applyAlignment="1">
      <alignment horizontal="center" textRotation="90"/>
    </xf>
  </cellXfs>
  <cellStyles count="3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Normal" xfId="0" builtinId="0"/>
    <cellStyle name="Normal 2" xfId="1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mruColors>
      <color rgb="FFFFEBAB"/>
      <color rgb="FFFDFEDA"/>
      <color rgb="FFBCE292"/>
      <color rgb="FFFFFF99"/>
      <color rgb="FF66FF33"/>
      <color rgb="FFFF9999"/>
      <color rgb="FFFF0066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1</xdr:colOff>
      <xdr:row>2</xdr:row>
      <xdr:rowOff>93131</xdr:rowOff>
    </xdr:from>
    <xdr:to>
      <xdr:col>33</xdr:col>
      <xdr:colOff>27399</xdr:colOff>
      <xdr:row>8</xdr:row>
      <xdr:rowOff>319881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31737301" y="442381"/>
          <a:ext cx="1678398" cy="2836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lIns="18288" tIns="18288" rIns="0" bIns="0" anchor="ctr" anchorCtr="0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 charset="0"/>
              <a:ea typeface="Comic Sans MS" charset="0"/>
              <a:cs typeface="Comic Sans MS" charset="0"/>
            </a:rPr>
            <a:t>VACANCES D'HIVER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0"/>
  <sheetViews>
    <sheetView showGridLines="0" tabSelected="1" zoomScale="50" zoomScaleNormal="50" zoomScaleSheetLayoutView="20" zoomScalePageLayoutView="50" workbookViewId="0">
      <pane xSplit="7" ySplit="10" topLeftCell="H11" activePane="bottomRight" state="frozenSplit"/>
      <selection pane="topRight" activeCell="B1" sqref="B1"/>
      <selection pane="bottomLeft" activeCell="A13" sqref="A13"/>
      <selection pane="bottomRight" activeCell="M31" sqref="M31"/>
    </sheetView>
  </sheetViews>
  <sheetFormatPr baseColWidth="10" defaultColWidth="11.42578125" defaultRowHeight="15" x14ac:dyDescent="0.3"/>
  <cols>
    <col min="1" max="1" width="15" style="144" bestFit="1" customWidth="1"/>
    <col min="2" max="2" width="35" style="145" customWidth="1"/>
    <col min="3" max="3" width="66.42578125" style="145" customWidth="1"/>
    <col min="4" max="4" width="15.140625" style="145" customWidth="1"/>
    <col min="5" max="5" width="10.28515625" style="145" customWidth="1"/>
    <col min="6" max="6" width="10.28515625" style="145" hidden="1" customWidth="1"/>
    <col min="7" max="7" width="10.28515625" style="145" customWidth="1"/>
    <col min="8" max="139" width="14.85546875" style="144" customWidth="1"/>
    <col min="140" max="16384" width="11.42578125" style="144"/>
  </cols>
  <sheetData>
    <row r="1" spans="1:147" s="128" customFormat="1" ht="35.1" customHeight="1" x14ac:dyDescent="0.45">
      <c r="A1" s="200" t="s">
        <v>172</v>
      </c>
      <c r="B1" s="201"/>
      <c r="C1" s="201"/>
      <c r="D1" s="201"/>
      <c r="E1" s="201"/>
      <c r="F1" s="201"/>
      <c r="G1" s="202"/>
      <c r="H1" s="203" t="s">
        <v>176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196" t="s">
        <v>177</v>
      </c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210" t="s">
        <v>178</v>
      </c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2"/>
      <c r="DK1" s="212"/>
      <c r="DL1" s="212"/>
      <c r="DM1" s="212"/>
      <c r="DN1" s="212"/>
      <c r="DO1" s="212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3"/>
    </row>
    <row r="2" spans="1:147" s="129" customFormat="1" ht="48.95" customHeight="1" x14ac:dyDescent="0.6">
      <c r="A2" s="173" t="s">
        <v>170</v>
      </c>
      <c r="B2" s="174"/>
      <c r="C2" s="175"/>
      <c r="D2" s="226" t="s">
        <v>189</v>
      </c>
      <c r="E2" s="205" t="s">
        <v>99</v>
      </c>
      <c r="F2" s="116"/>
      <c r="G2" s="205" t="s">
        <v>179</v>
      </c>
      <c r="H2" s="151" t="s">
        <v>248</v>
      </c>
      <c r="I2" s="152"/>
      <c r="J2" s="152"/>
      <c r="K2" s="152"/>
      <c r="L2" s="152"/>
      <c r="M2" s="152"/>
      <c r="N2" s="153"/>
      <c r="O2" s="151"/>
      <c r="P2" s="153"/>
      <c r="Q2" s="151" t="s">
        <v>255</v>
      </c>
      <c r="R2" s="152"/>
      <c r="S2" s="152"/>
      <c r="T2" s="152"/>
      <c r="U2" s="152"/>
      <c r="V2" s="152"/>
      <c r="W2" s="153"/>
      <c r="X2" s="151"/>
      <c r="Y2" s="153"/>
      <c r="Z2" s="151" t="s">
        <v>258</v>
      </c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3"/>
      <c r="AN2" s="151"/>
      <c r="AO2" s="153"/>
      <c r="AP2" s="151" t="s">
        <v>263</v>
      </c>
      <c r="AQ2" s="152"/>
      <c r="AR2" s="152"/>
      <c r="AS2" s="152"/>
      <c r="AT2" s="153"/>
      <c r="AU2" s="151"/>
      <c r="AV2" s="152"/>
      <c r="AW2" s="153"/>
      <c r="AX2" s="151"/>
      <c r="AY2" s="153"/>
      <c r="AZ2" s="232" t="s">
        <v>192</v>
      </c>
      <c r="BA2" s="233"/>
      <c r="BB2" s="233"/>
      <c r="BC2" s="233"/>
      <c r="BD2" s="233"/>
      <c r="BE2" s="233"/>
      <c r="BF2" s="234"/>
      <c r="BG2" s="235" t="s">
        <v>200</v>
      </c>
      <c r="BH2" s="236"/>
      <c r="BI2" s="232" t="s">
        <v>201</v>
      </c>
      <c r="BJ2" s="233"/>
      <c r="BK2" s="233"/>
      <c r="BL2" s="234"/>
      <c r="BM2" s="241" t="s">
        <v>204</v>
      </c>
      <c r="BN2" s="242"/>
      <c r="BO2" s="243"/>
      <c r="BP2" s="241" t="s">
        <v>220</v>
      </c>
      <c r="BQ2" s="243"/>
      <c r="BR2" s="232" t="s">
        <v>208</v>
      </c>
      <c r="BS2" s="233"/>
      <c r="BT2" s="233"/>
      <c r="BU2" s="234"/>
      <c r="BV2" s="232" t="s">
        <v>213</v>
      </c>
      <c r="BW2" s="233"/>
      <c r="BX2" s="233"/>
      <c r="BY2" s="233"/>
      <c r="BZ2" s="233"/>
      <c r="CA2" s="233"/>
      <c r="CB2" s="234"/>
      <c r="CC2" s="232"/>
      <c r="CD2" s="233"/>
      <c r="CE2" s="233"/>
      <c r="CF2" s="234"/>
      <c r="CG2" s="232"/>
      <c r="CH2" s="234"/>
      <c r="CI2" s="232" t="s">
        <v>221</v>
      </c>
      <c r="CJ2" s="233"/>
      <c r="CK2" s="233"/>
      <c r="CL2" s="233"/>
      <c r="CM2" s="233"/>
      <c r="CN2" s="233"/>
      <c r="CO2" s="233"/>
      <c r="CP2" s="233"/>
      <c r="CQ2" s="234"/>
      <c r="CR2" s="250" t="s">
        <v>191</v>
      </c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2"/>
      <c r="DG2" s="250" t="s">
        <v>190</v>
      </c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2"/>
      <c r="DX2" s="259"/>
      <c r="DY2" s="260"/>
      <c r="DZ2" s="259"/>
      <c r="EA2" s="260"/>
      <c r="EB2" s="259"/>
      <c r="EC2" s="261"/>
      <c r="ED2" s="260"/>
      <c r="EE2" s="259"/>
      <c r="EF2" s="261"/>
      <c r="EG2" s="261"/>
      <c r="EH2" s="261"/>
      <c r="EI2" s="260"/>
    </row>
    <row r="3" spans="1:147" s="129" customFormat="1" ht="53.1" customHeight="1" x14ac:dyDescent="0.6">
      <c r="A3" s="176" t="s">
        <v>160</v>
      </c>
      <c r="B3" s="177"/>
      <c r="C3" s="178"/>
      <c r="D3" s="227"/>
      <c r="E3" s="206"/>
      <c r="F3" s="117"/>
      <c r="G3" s="206"/>
      <c r="H3" s="165" t="s">
        <v>250</v>
      </c>
      <c r="I3" s="165" t="s">
        <v>251</v>
      </c>
      <c r="J3" s="165" t="s">
        <v>252</v>
      </c>
      <c r="K3" s="165" t="s">
        <v>253</v>
      </c>
      <c r="L3" s="165" t="s">
        <v>254</v>
      </c>
      <c r="M3" s="156" t="s">
        <v>25</v>
      </c>
      <c r="N3" s="158"/>
      <c r="O3" s="184" t="s">
        <v>249</v>
      </c>
      <c r="P3" s="185"/>
      <c r="Q3" s="154" t="s">
        <v>250</v>
      </c>
      <c r="R3" s="165" t="s">
        <v>251</v>
      </c>
      <c r="S3" s="165" t="s">
        <v>252</v>
      </c>
      <c r="T3" s="154" t="s">
        <v>25</v>
      </c>
      <c r="U3" s="159" t="s">
        <v>256</v>
      </c>
      <c r="V3" s="160"/>
      <c r="W3" s="161"/>
      <c r="X3" s="184" t="s">
        <v>236</v>
      </c>
      <c r="Y3" s="185"/>
      <c r="Z3" s="154" t="s">
        <v>259</v>
      </c>
      <c r="AA3" s="186" t="s">
        <v>204</v>
      </c>
      <c r="AB3" s="192"/>
      <c r="AC3" s="187"/>
      <c r="AD3" s="154" t="s">
        <v>260</v>
      </c>
      <c r="AE3" s="154" t="s">
        <v>261</v>
      </c>
      <c r="AF3" s="186" t="s">
        <v>245</v>
      </c>
      <c r="AG3" s="187"/>
      <c r="AH3" s="159" t="s">
        <v>256</v>
      </c>
      <c r="AI3" s="160"/>
      <c r="AJ3" s="161"/>
      <c r="AK3" s="165" t="s">
        <v>39</v>
      </c>
      <c r="AL3" s="156" t="s">
        <v>262</v>
      </c>
      <c r="AM3" s="158"/>
      <c r="AN3" s="184" t="s">
        <v>219</v>
      </c>
      <c r="AO3" s="185"/>
      <c r="AP3" s="154" t="s">
        <v>250</v>
      </c>
      <c r="AQ3" s="154" t="s">
        <v>264</v>
      </c>
      <c r="AR3" s="156" t="s">
        <v>265</v>
      </c>
      <c r="AS3" s="157"/>
      <c r="AT3" s="158"/>
      <c r="AU3" s="184" t="s">
        <v>204</v>
      </c>
      <c r="AV3" s="209"/>
      <c r="AW3" s="185"/>
      <c r="AX3" s="159" t="s">
        <v>257</v>
      </c>
      <c r="AY3" s="161"/>
      <c r="AZ3" s="229" t="s">
        <v>193</v>
      </c>
      <c r="BA3" s="229" t="s">
        <v>194</v>
      </c>
      <c r="BB3" s="229" t="s">
        <v>195</v>
      </c>
      <c r="BC3" s="229" t="s">
        <v>196</v>
      </c>
      <c r="BD3" s="229" t="s">
        <v>197</v>
      </c>
      <c r="BE3" s="229" t="s">
        <v>198</v>
      </c>
      <c r="BF3" s="229" t="s">
        <v>199</v>
      </c>
      <c r="BG3" s="237"/>
      <c r="BH3" s="238"/>
      <c r="BI3" s="229" t="s">
        <v>202</v>
      </c>
      <c r="BJ3" s="229" t="s">
        <v>203</v>
      </c>
      <c r="BK3" s="229" t="s">
        <v>206</v>
      </c>
      <c r="BL3" s="229" t="s">
        <v>207</v>
      </c>
      <c r="BM3" s="244"/>
      <c r="BN3" s="245"/>
      <c r="BO3" s="246"/>
      <c r="BP3" s="244"/>
      <c r="BQ3" s="246"/>
      <c r="BR3" s="230" t="s">
        <v>209</v>
      </c>
      <c r="BS3" s="230" t="s">
        <v>210</v>
      </c>
      <c r="BT3" s="230" t="s">
        <v>211</v>
      </c>
      <c r="BU3" s="230" t="s">
        <v>212</v>
      </c>
      <c r="BV3" s="230" t="s">
        <v>214</v>
      </c>
      <c r="BW3" s="230" t="s">
        <v>215</v>
      </c>
      <c r="BX3" s="237" t="s">
        <v>205</v>
      </c>
      <c r="BY3" s="238"/>
      <c r="BZ3" s="230" t="s">
        <v>216</v>
      </c>
      <c r="CA3" s="230" t="s">
        <v>217</v>
      </c>
      <c r="CB3" s="230" t="s">
        <v>218</v>
      </c>
      <c r="CC3" s="241" t="s">
        <v>204</v>
      </c>
      <c r="CD3" s="242"/>
      <c r="CE3" s="242"/>
      <c r="CF3" s="243"/>
      <c r="CG3" s="241" t="s">
        <v>219</v>
      </c>
      <c r="CH3" s="243"/>
      <c r="CI3" s="229" t="s">
        <v>222</v>
      </c>
      <c r="CJ3" s="229" t="s">
        <v>223</v>
      </c>
      <c r="CK3" s="229" t="s">
        <v>224</v>
      </c>
      <c r="CL3" s="229" t="s">
        <v>225</v>
      </c>
      <c r="CM3" s="229" t="s">
        <v>226</v>
      </c>
      <c r="CN3" s="229" t="s">
        <v>227</v>
      </c>
      <c r="CO3" s="229" t="s">
        <v>228</v>
      </c>
      <c r="CP3" s="229" t="s">
        <v>229</v>
      </c>
      <c r="CQ3" s="229" t="s">
        <v>230</v>
      </c>
      <c r="CR3" s="223" t="s">
        <v>231</v>
      </c>
      <c r="CS3" s="225" t="s">
        <v>232</v>
      </c>
      <c r="CT3" s="225" t="s">
        <v>246</v>
      </c>
      <c r="CU3" s="214" t="s">
        <v>204</v>
      </c>
      <c r="CV3" s="220"/>
      <c r="CW3" s="220"/>
      <c r="CX3" s="215"/>
      <c r="CY3" s="214" t="s">
        <v>200</v>
      </c>
      <c r="CZ3" s="215"/>
      <c r="DA3" s="225" t="s">
        <v>247</v>
      </c>
      <c r="DB3" s="253" t="s">
        <v>233</v>
      </c>
      <c r="DC3" s="254"/>
      <c r="DD3" s="253" t="s">
        <v>234</v>
      </c>
      <c r="DE3" s="254"/>
      <c r="DF3" s="225" t="s">
        <v>235</v>
      </c>
      <c r="DG3" s="225" t="s">
        <v>237</v>
      </c>
      <c r="DH3" s="262" t="s">
        <v>236</v>
      </c>
      <c r="DI3" s="263"/>
      <c r="DJ3" s="253" t="s">
        <v>238</v>
      </c>
      <c r="DK3" s="254"/>
      <c r="DL3" s="253" t="s">
        <v>239</v>
      </c>
      <c r="DM3" s="254"/>
      <c r="DN3" s="253" t="s">
        <v>240</v>
      </c>
      <c r="DO3" s="254"/>
      <c r="DP3" s="262" t="s">
        <v>245</v>
      </c>
      <c r="DQ3" s="263"/>
      <c r="DR3" s="262" t="s">
        <v>204</v>
      </c>
      <c r="DS3" s="268"/>
      <c r="DT3" s="268"/>
      <c r="DU3" s="263"/>
      <c r="DV3" s="253" t="s">
        <v>241</v>
      </c>
      <c r="DW3" s="254"/>
      <c r="DX3" s="262" t="s">
        <v>219</v>
      </c>
      <c r="DY3" s="263"/>
      <c r="DZ3" s="253" t="s">
        <v>244</v>
      </c>
      <c r="EA3" s="254"/>
      <c r="EB3" s="262" t="s">
        <v>243</v>
      </c>
      <c r="EC3" s="268"/>
      <c r="ED3" s="263"/>
      <c r="EE3" s="262" t="s">
        <v>242</v>
      </c>
      <c r="EF3" s="268"/>
      <c r="EG3" s="268"/>
      <c r="EH3" s="268"/>
      <c r="EI3" s="263"/>
    </row>
    <row r="4" spans="1:147" s="130" customFormat="1" ht="111" customHeight="1" x14ac:dyDescent="0.25">
      <c r="A4" s="179" t="s">
        <v>171</v>
      </c>
      <c r="B4" s="180"/>
      <c r="C4" s="182" t="s">
        <v>161</v>
      </c>
      <c r="D4" s="227"/>
      <c r="E4" s="206"/>
      <c r="F4" s="118"/>
      <c r="G4" s="206"/>
      <c r="H4" s="154"/>
      <c r="I4" s="154"/>
      <c r="J4" s="154"/>
      <c r="K4" s="154"/>
      <c r="L4" s="154"/>
      <c r="M4" s="159"/>
      <c r="N4" s="161"/>
      <c r="O4" s="186"/>
      <c r="P4" s="187"/>
      <c r="Q4" s="154"/>
      <c r="R4" s="154"/>
      <c r="S4" s="154"/>
      <c r="T4" s="154"/>
      <c r="U4" s="159"/>
      <c r="V4" s="160"/>
      <c r="W4" s="161"/>
      <c r="X4" s="186"/>
      <c r="Y4" s="187"/>
      <c r="Z4" s="154"/>
      <c r="AA4" s="186"/>
      <c r="AB4" s="192"/>
      <c r="AC4" s="187"/>
      <c r="AD4" s="154"/>
      <c r="AE4" s="154"/>
      <c r="AF4" s="186"/>
      <c r="AG4" s="187"/>
      <c r="AH4" s="159"/>
      <c r="AI4" s="160"/>
      <c r="AJ4" s="161"/>
      <c r="AK4" s="154"/>
      <c r="AL4" s="159"/>
      <c r="AM4" s="161"/>
      <c r="AN4" s="186"/>
      <c r="AO4" s="187"/>
      <c r="AP4" s="154"/>
      <c r="AQ4" s="154"/>
      <c r="AR4" s="159"/>
      <c r="AS4" s="160"/>
      <c r="AT4" s="161"/>
      <c r="AU4" s="186"/>
      <c r="AV4" s="192"/>
      <c r="AW4" s="187"/>
      <c r="AX4" s="159"/>
      <c r="AY4" s="161"/>
      <c r="AZ4" s="230"/>
      <c r="BA4" s="230"/>
      <c r="BB4" s="230"/>
      <c r="BC4" s="230"/>
      <c r="BD4" s="230"/>
      <c r="BE4" s="230"/>
      <c r="BF4" s="230"/>
      <c r="BG4" s="237"/>
      <c r="BH4" s="238"/>
      <c r="BI4" s="230"/>
      <c r="BJ4" s="230"/>
      <c r="BK4" s="230"/>
      <c r="BL4" s="230"/>
      <c r="BM4" s="244"/>
      <c r="BN4" s="245"/>
      <c r="BO4" s="246"/>
      <c r="BP4" s="244"/>
      <c r="BQ4" s="246"/>
      <c r="BR4" s="230"/>
      <c r="BS4" s="230"/>
      <c r="BT4" s="230"/>
      <c r="BU4" s="230"/>
      <c r="BV4" s="230"/>
      <c r="BW4" s="230"/>
      <c r="BX4" s="237"/>
      <c r="BY4" s="238"/>
      <c r="BZ4" s="230"/>
      <c r="CA4" s="230"/>
      <c r="CB4" s="230"/>
      <c r="CC4" s="244"/>
      <c r="CD4" s="245"/>
      <c r="CE4" s="245"/>
      <c r="CF4" s="246"/>
      <c r="CG4" s="244"/>
      <c r="CH4" s="246"/>
      <c r="CI4" s="230"/>
      <c r="CJ4" s="230"/>
      <c r="CK4" s="230"/>
      <c r="CL4" s="230"/>
      <c r="CM4" s="230"/>
      <c r="CN4" s="230"/>
      <c r="CO4" s="230"/>
      <c r="CP4" s="230"/>
      <c r="CQ4" s="230"/>
      <c r="CR4" s="223"/>
      <c r="CS4" s="223"/>
      <c r="CT4" s="223"/>
      <c r="CU4" s="216"/>
      <c r="CV4" s="221"/>
      <c r="CW4" s="221"/>
      <c r="CX4" s="217"/>
      <c r="CY4" s="216"/>
      <c r="CZ4" s="217"/>
      <c r="DA4" s="223"/>
      <c r="DB4" s="255"/>
      <c r="DC4" s="256"/>
      <c r="DD4" s="255"/>
      <c r="DE4" s="256"/>
      <c r="DF4" s="223"/>
      <c r="DG4" s="223"/>
      <c r="DH4" s="264"/>
      <c r="DI4" s="265"/>
      <c r="DJ4" s="255"/>
      <c r="DK4" s="256"/>
      <c r="DL4" s="255"/>
      <c r="DM4" s="256"/>
      <c r="DN4" s="255"/>
      <c r="DO4" s="256"/>
      <c r="DP4" s="264"/>
      <c r="DQ4" s="265"/>
      <c r="DR4" s="264"/>
      <c r="DS4" s="269"/>
      <c r="DT4" s="269"/>
      <c r="DU4" s="265"/>
      <c r="DV4" s="255"/>
      <c r="DW4" s="256"/>
      <c r="DX4" s="264"/>
      <c r="DY4" s="265"/>
      <c r="DZ4" s="255"/>
      <c r="EA4" s="256"/>
      <c r="EB4" s="264"/>
      <c r="EC4" s="269"/>
      <c r="ED4" s="265"/>
      <c r="EE4" s="264"/>
      <c r="EF4" s="269"/>
      <c r="EG4" s="269"/>
      <c r="EH4" s="269"/>
      <c r="EI4" s="265"/>
      <c r="EO4" s="168" t="s">
        <v>190</v>
      </c>
      <c r="EP4" s="168"/>
      <c r="EQ4" s="168"/>
    </row>
    <row r="5" spans="1:147" s="130" customFormat="1" ht="27.95" customHeight="1" x14ac:dyDescent="0.25">
      <c r="A5" s="181"/>
      <c r="B5" s="181"/>
      <c r="C5" s="183"/>
      <c r="D5" s="228"/>
      <c r="E5" s="206"/>
      <c r="F5" s="118"/>
      <c r="G5" s="206"/>
      <c r="H5" s="155"/>
      <c r="I5" s="155"/>
      <c r="J5" s="155"/>
      <c r="K5" s="155"/>
      <c r="L5" s="155"/>
      <c r="M5" s="162"/>
      <c r="N5" s="164"/>
      <c r="O5" s="188"/>
      <c r="P5" s="189"/>
      <c r="Q5" s="155"/>
      <c r="R5" s="155"/>
      <c r="S5" s="155"/>
      <c r="T5" s="155"/>
      <c r="U5" s="162"/>
      <c r="V5" s="163"/>
      <c r="W5" s="164"/>
      <c r="X5" s="188"/>
      <c r="Y5" s="189"/>
      <c r="Z5" s="155"/>
      <c r="AA5" s="188"/>
      <c r="AB5" s="193"/>
      <c r="AC5" s="189"/>
      <c r="AD5" s="155"/>
      <c r="AE5" s="155"/>
      <c r="AF5" s="188"/>
      <c r="AG5" s="189"/>
      <c r="AH5" s="162"/>
      <c r="AI5" s="163"/>
      <c r="AJ5" s="164"/>
      <c r="AK5" s="155"/>
      <c r="AL5" s="162"/>
      <c r="AM5" s="164"/>
      <c r="AN5" s="188"/>
      <c r="AO5" s="189"/>
      <c r="AP5" s="155"/>
      <c r="AQ5" s="155"/>
      <c r="AR5" s="162"/>
      <c r="AS5" s="163"/>
      <c r="AT5" s="164"/>
      <c r="AU5" s="188"/>
      <c r="AV5" s="193"/>
      <c r="AW5" s="189"/>
      <c r="AX5" s="162"/>
      <c r="AY5" s="164"/>
      <c r="AZ5" s="231"/>
      <c r="BA5" s="231"/>
      <c r="BB5" s="231"/>
      <c r="BC5" s="231"/>
      <c r="BD5" s="231"/>
      <c r="BE5" s="231"/>
      <c r="BF5" s="231"/>
      <c r="BG5" s="239"/>
      <c r="BH5" s="240"/>
      <c r="BI5" s="231"/>
      <c r="BJ5" s="231"/>
      <c r="BK5" s="231"/>
      <c r="BL5" s="231"/>
      <c r="BM5" s="247"/>
      <c r="BN5" s="248"/>
      <c r="BO5" s="249"/>
      <c r="BP5" s="247"/>
      <c r="BQ5" s="249"/>
      <c r="BR5" s="231"/>
      <c r="BS5" s="231"/>
      <c r="BT5" s="231"/>
      <c r="BU5" s="231"/>
      <c r="BV5" s="231"/>
      <c r="BW5" s="231"/>
      <c r="BX5" s="239"/>
      <c r="BY5" s="240"/>
      <c r="BZ5" s="231"/>
      <c r="CA5" s="231"/>
      <c r="CB5" s="231"/>
      <c r="CC5" s="247"/>
      <c r="CD5" s="248"/>
      <c r="CE5" s="248"/>
      <c r="CF5" s="249"/>
      <c r="CG5" s="247"/>
      <c r="CH5" s="249"/>
      <c r="CI5" s="231"/>
      <c r="CJ5" s="231"/>
      <c r="CK5" s="231"/>
      <c r="CL5" s="231"/>
      <c r="CM5" s="231"/>
      <c r="CN5" s="231"/>
      <c r="CO5" s="231"/>
      <c r="CP5" s="231"/>
      <c r="CQ5" s="231"/>
      <c r="CR5" s="224"/>
      <c r="CS5" s="224"/>
      <c r="CT5" s="224"/>
      <c r="CU5" s="218"/>
      <c r="CV5" s="222"/>
      <c r="CW5" s="222"/>
      <c r="CX5" s="219"/>
      <c r="CY5" s="218"/>
      <c r="CZ5" s="219"/>
      <c r="DA5" s="224"/>
      <c r="DB5" s="257"/>
      <c r="DC5" s="258"/>
      <c r="DD5" s="257"/>
      <c r="DE5" s="258"/>
      <c r="DF5" s="224"/>
      <c r="DG5" s="224"/>
      <c r="DH5" s="266"/>
      <c r="DI5" s="267"/>
      <c r="DJ5" s="257"/>
      <c r="DK5" s="258"/>
      <c r="DL5" s="257"/>
      <c r="DM5" s="258"/>
      <c r="DN5" s="257"/>
      <c r="DO5" s="258"/>
      <c r="DP5" s="266"/>
      <c r="DQ5" s="267"/>
      <c r="DR5" s="266"/>
      <c r="DS5" s="270"/>
      <c r="DT5" s="270"/>
      <c r="DU5" s="267"/>
      <c r="DV5" s="257"/>
      <c r="DW5" s="258"/>
      <c r="DX5" s="266"/>
      <c r="DY5" s="267"/>
      <c r="DZ5" s="257"/>
      <c r="EA5" s="258"/>
      <c r="EB5" s="266"/>
      <c r="EC5" s="270"/>
      <c r="ED5" s="267"/>
      <c r="EE5" s="266"/>
      <c r="EF5" s="270"/>
      <c r="EG5" s="270"/>
      <c r="EH5" s="270"/>
      <c r="EI5" s="267"/>
      <c r="EO5" s="168"/>
      <c r="EP5" s="168"/>
      <c r="EQ5" s="168"/>
    </row>
    <row r="6" spans="1:147" s="135" customFormat="1" ht="33.950000000000003" customHeight="1" x14ac:dyDescent="0.25">
      <c r="A6" s="198" t="s">
        <v>101</v>
      </c>
      <c r="B6" s="199"/>
      <c r="C6" s="40"/>
      <c r="D6" s="112"/>
      <c r="E6" s="97"/>
      <c r="F6" s="98"/>
      <c r="G6" s="99" t="s">
        <v>163</v>
      </c>
      <c r="H6" s="131">
        <v>1</v>
      </c>
      <c r="I6" s="131">
        <f>H6+1</f>
        <v>2</v>
      </c>
      <c r="J6" s="131">
        <f t="shared" ref="J6" si="0">I6+1</f>
        <v>3</v>
      </c>
      <c r="K6" s="131">
        <f t="shared" ref="K6" si="1">J6+1</f>
        <v>4</v>
      </c>
      <c r="L6" s="131">
        <f t="shared" ref="L6" si="2">K6+1</f>
        <v>5</v>
      </c>
      <c r="M6" s="131">
        <f t="shared" ref="M6" si="3">L6+1</f>
        <v>6</v>
      </c>
      <c r="N6" s="131">
        <f t="shared" ref="N6" si="4">M6+1</f>
        <v>7</v>
      </c>
      <c r="O6" s="131">
        <f t="shared" ref="O6" si="5">N6+1</f>
        <v>8</v>
      </c>
      <c r="P6" s="131">
        <f t="shared" ref="P6" si="6">O6+1</f>
        <v>9</v>
      </c>
      <c r="Q6" s="131">
        <f t="shared" ref="Q6" si="7">P6+1</f>
        <v>10</v>
      </c>
      <c r="R6" s="131">
        <f>Q6+1</f>
        <v>11</v>
      </c>
      <c r="S6" s="131">
        <f t="shared" ref="S6" si="8">R6+1</f>
        <v>12</v>
      </c>
      <c r="T6" s="131">
        <f t="shared" ref="T6" si="9">S6+1</f>
        <v>13</v>
      </c>
      <c r="U6" s="131">
        <f t="shared" ref="U6" si="10">T6+1</f>
        <v>14</v>
      </c>
      <c r="V6" s="131">
        <f t="shared" ref="V6" si="11">U6+1</f>
        <v>15</v>
      </c>
      <c r="W6" s="131">
        <f t="shared" ref="W6" si="12">V6+1</f>
        <v>16</v>
      </c>
      <c r="X6" s="131">
        <f t="shared" ref="X6" si="13">W6+1</f>
        <v>17</v>
      </c>
      <c r="Y6" s="131">
        <f t="shared" ref="Y6" si="14">X6+1</f>
        <v>18</v>
      </c>
      <c r="Z6" s="131">
        <f t="shared" ref="Z6" si="15">Y6+1</f>
        <v>19</v>
      </c>
      <c r="AA6" s="131">
        <f t="shared" ref="AA6" si="16">Z6+1</f>
        <v>20</v>
      </c>
      <c r="AB6" s="131">
        <f t="shared" ref="AB6" si="17">AA6+1</f>
        <v>21</v>
      </c>
      <c r="AC6" s="131">
        <f t="shared" ref="AC6" si="18">AB6+1</f>
        <v>22</v>
      </c>
      <c r="AD6" s="131">
        <f t="shared" ref="AD6" si="19">AC6+1</f>
        <v>23</v>
      </c>
      <c r="AE6" s="131">
        <f t="shared" ref="AE6" si="20">AD6+1</f>
        <v>24</v>
      </c>
      <c r="AF6" s="131">
        <f t="shared" ref="AF6" si="21">AE6+1</f>
        <v>25</v>
      </c>
      <c r="AG6" s="131">
        <f t="shared" ref="AG6" si="22">AF6+1</f>
        <v>26</v>
      </c>
      <c r="AH6" s="131">
        <f t="shared" ref="AH6" si="23">AG6+1</f>
        <v>27</v>
      </c>
      <c r="AI6" s="131">
        <f t="shared" ref="AI6" si="24">AH6+1</f>
        <v>28</v>
      </c>
      <c r="AJ6" s="131">
        <f t="shared" ref="AJ6" si="25">AI6+1</f>
        <v>29</v>
      </c>
      <c r="AK6" s="131">
        <f t="shared" ref="AK6" si="26">AJ6+1</f>
        <v>30</v>
      </c>
      <c r="AL6" s="131">
        <f t="shared" ref="AL6" si="27">AK6+1</f>
        <v>31</v>
      </c>
      <c r="AM6" s="131">
        <f t="shared" ref="AM6" si="28">AL6+1</f>
        <v>32</v>
      </c>
      <c r="AN6" s="131">
        <f t="shared" ref="AN6" si="29">AM6+1</f>
        <v>33</v>
      </c>
      <c r="AO6" s="131">
        <f t="shared" ref="AO6" si="30">AN6+1</f>
        <v>34</v>
      </c>
      <c r="AP6" s="131">
        <f t="shared" ref="AP6" si="31">AO6+1</f>
        <v>35</v>
      </c>
      <c r="AQ6" s="131">
        <f t="shared" ref="AQ6" si="32">AP6+1</f>
        <v>36</v>
      </c>
      <c r="AR6" s="131">
        <f t="shared" ref="AR6" si="33">AQ6+1</f>
        <v>37</v>
      </c>
      <c r="AS6" s="131">
        <f t="shared" ref="AS6" si="34">AR6+1</f>
        <v>38</v>
      </c>
      <c r="AT6" s="131">
        <f t="shared" ref="AT6" si="35">AS6+1</f>
        <v>39</v>
      </c>
      <c r="AU6" s="131">
        <f t="shared" ref="AU6" si="36">AT6+1</f>
        <v>40</v>
      </c>
      <c r="AV6" s="131">
        <f t="shared" ref="AV6" si="37">AU6+1</f>
        <v>41</v>
      </c>
      <c r="AW6" s="131">
        <f t="shared" ref="AW6" si="38">AV6+1</f>
        <v>42</v>
      </c>
      <c r="AX6" s="131">
        <f t="shared" ref="AX6" si="39">AW6+1</f>
        <v>43</v>
      </c>
      <c r="AY6" s="131">
        <f t="shared" ref="AY6" si="40">AX6+1</f>
        <v>44</v>
      </c>
      <c r="AZ6" s="132">
        <v>1</v>
      </c>
      <c r="BA6" s="132">
        <f>AZ6+1</f>
        <v>2</v>
      </c>
      <c r="BB6" s="132">
        <f t="shared" ref="BB6:DM6" si="41">BA6+1</f>
        <v>3</v>
      </c>
      <c r="BC6" s="132">
        <f t="shared" si="41"/>
        <v>4</v>
      </c>
      <c r="BD6" s="132">
        <f t="shared" si="41"/>
        <v>5</v>
      </c>
      <c r="BE6" s="132">
        <f t="shared" si="41"/>
        <v>6</v>
      </c>
      <c r="BF6" s="132">
        <f t="shared" si="41"/>
        <v>7</v>
      </c>
      <c r="BG6" s="132">
        <f t="shared" si="41"/>
        <v>8</v>
      </c>
      <c r="BH6" s="132">
        <f t="shared" si="41"/>
        <v>9</v>
      </c>
      <c r="BI6" s="132">
        <f t="shared" si="41"/>
        <v>10</v>
      </c>
      <c r="BJ6" s="132">
        <f t="shared" si="41"/>
        <v>11</v>
      </c>
      <c r="BK6" s="132">
        <f t="shared" si="41"/>
        <v>12</v>
      </c>
      <c r="BL6" s="132">
        <f t="shared" si="41"/>
        <v>13</v>
      </c>
      <c r="BM6" s="132">
        <f t="shared" si="41"/>
        <v>14</v>
      </c>
      <c r="BN6" s="132">
        <f t="shared" si="41"/>
        <v>15</v>
      </c>
      <c r="BO6" s="132">
        <f t="shared" si="41"/>
        <v>16</v>
      </c>
      <c r="BP6" s="132">
        <f t="shared" si="41"/>
        <v>17</v>
      </c>
      <c r="BQ6" s="132">
        <f t="shared" si="41"/>
        <v>18</v>
      </c>
      <c r="BR6" s="132">
        <f t="shared" si="41"/>
        <v>19</v>
      </c>
      <c r="BS6" s="132">
        <f t="shared" si="41"/>
        <v>20</v>
      </c>
      <c r="BT6" s="132">
        <f t="shared" si="41"/>
        <v>21</v>
      </c>
      <c r="BU6" s="132">
        <f t="shared" si="41"/>
        <v>22</v>
      </c>
      <c r="BV6" s="132">
        <f t="shared" si="41"/>
        <v>23</v>
      </c>
      <c r="BW6" s="132">
        <f t="shared" si="41"/>
        <v>24</v>
      </c>
      <c r="BX6" s="132">
        <f t="shared" si="41"/>
        <v>25</v>
      </c>
      <c r="BY6" s="132">
        <f t="shared" si="41"/>
        <v>26</v>
      </c>
      <c r="BZ6" s="132">
        <f t="shared" si="41"/>
        <v>27</v>
      </c>
      <c r="CA6" s="132">
        <f t="shared" si="41"/>
        <v>28</v>
      </c>
      <c r="CB6" s="132">
        <f t="shared" si="41"/>
        <v>29</v>
      </c>
      <c r="CC6" s="132">
        <f t="shared" si="41"/>
        <v>30</v>
      </c>
      <c r="CD6" s="132">
        <f t="shared" si="41"/>
        <v>31</v>
      </c>
      <c r="CE6" s="132">
        <f t="shared" si="41"/>
        <v>32</v>
      </c>
      <c r="CF6" s="132">
        <f t="shared" si="41"/>
        <v>33</v>
      </c>
      <c r="CG6" s="132">
        <f t="shared" si="41"/>
        <v>34</v>
      </c>
      <c r="CH6" s="132">
        <f t="shared" si="41"/>
        <v>35</v>
      </c>
      <c r="CI6" s="132">
        <f t="shared" si="41"/>
        <v>36</v>
      </c>
      <c r="CJ6" s="132">
        <f t="shared" si="41"/>
        <v>37</v>
      </c>
      <c r="CK6" s="132">
        <f t="shared" si="41"/>
        <v>38</v>
      </c>
      <c r="CL6" s="132">
        <f t="shared" si="41"/>
        <v>39</v>
      </c>
      <c r="CM6" s="132">
        <f t="shared" si="41"/>
        <v>40</v>
      </c>
      <c r="CN6" s="132">
        <f t="shared" si="41"/>
        <v>41</v>
      </c>
      <c r="CO6" s="132">
        <f t="shared" si="41"/>
        <v>42</v>
      </c>
      <c r="CP6" s="132">
        <f t="shared" si="41"/>
        <v>43</v>
      </c>
      <c r="CQ6" s="132">
        <f t="shared" si="41"/>
        <v>44</v>
      </c>
      <c r="CR6" s="133">
        <v>1</v>
      </c>
      <c r="CS6" s="133">
        <f t="shared" si="41"/>
        <v>2</v>
      </c>
      <c r="CT6" s="133">
        <f t="shared" si="41"/>
        <v>3</v>
      </c>
      <c r="CU6" s="133">
        <f t="shared" si="41"/>
        <v>4</v>
      </c>
      <c r="CV6" s="133">
        <f t="shared" si="41"/>
        <v>5</v>
      </c>
      <c r="CW6" s="133">
        <f t="shared" si="41"/>
        <v>6</v>
      </c>
      <c r="CX6" s="133">
        <f t="shared" si="41"/>
        <v>7</v>
      </c>
      <c r="CY6" s="133">
        <f t="shared" si="41"/>
        <v>8</v>
      </c>
      <c r="CZ6" s="133">
        <f t="shared" si="41"/>
        <v>9</v>
      </c>
      <c r="DA6" s="133">
        <f t="shared" si="41"/>
        <v>10</v>
      </c>
      <c r="DB6" s="133">
        <f t="shared" si="41"/>
        <v>11</v>
      </c>
      <c r="DC6" s="133">
        <f t="shared" si="41"/>
        <v>12</v>
      </c>
      <c r="DD6" s="134">
        <f t="shared" si="41"/>
        <v>13</v>
      </c>
      <c r="DE6" s="134">
        <f t="shared" si="41"/>
        <v>14</v>
      </c>
      <c r="DF6" s="134">
        <f t="shared" si="41"/>
        <v>15</v>
      </c>
      <c r="DG6" s="134">
        <f t="shared" si="41"/>
        <v>16</v>
      </c>
      <c r="DH6" s="133">
        <f t="shared" si="41"/>
        <v>17</v>
      </c>
      <c r="DI6" s="133">
        <f t="shared" si="41"/>
        <v>18</v>
      </c>
      <c r="DJ6" s="133">
        <f t="shared" si="41"/>
        <v>19</v>
      </c>
      <c r="DK6" s="133">
        <f t="shared" si="41"/>
        <v>20</v>
      </c>
      <c r="DL6" s="133">
        <f t="shared" si="41"/>
        <v>21</v>
      </c>
      <c r="DM6" s="133">
        <f t="shared" si="41"/>
        <v>22</v>
      </c>
      <c r="DN6" s="133">
        <f t="shared" ref="DN6:DZ6" si="42">DM6+1</f>
        <v>23</v>
      </c>
      <c r="DO6" s="133">
        <f t="shared" si="42"/>
        <v>24</v>
      </c>
      <c r="DP6" s="133">
        <f t="shared" si="42"/>
        <v>25</v>
      </c>
      <c r="DQ6" s="133">
        <f t="shared" si="42"/>
        <v>26</v>
      </c>
      <c r="DR6" s="133">
        <f t="shared" si="42"/>
        <v>27</v>
      </c>
      <c r="DS6" s="133">
        <f t="shared" si="42"/>
        <v>28</v>
      </c>
      <c r="DT6" s="133">
        <f t="shared" si="42"/>
        <v>29</v>
      </c>
      <c r="DU6" s="133">
        <f t="shared" si="42"/>
        <v>30</v>
      </c>
      <c r="DV6" s="133">
        <f t="shared" si="42"/>
        <v>31</v>
      </c>
      <c r="DW6" s="133">
        <f t="shared" si="42"/>
        <v>32</v>
      </c>
      <c r="DX6" s="133">
        <f t="shared" si="42"/>
        <v>33</v>
      </c>
      <c r="DY6" s="133">
        <f t="shared" si="42"/>
        <v>34</v>
      </c>
      <c r="DZ6" s="133">
        <f t="shared" si="42"/>
        <v>35</v>
      </c>
      <c r="EA6" s="133">
        <f t="shared" ref="EA6:EE6" si="43">DZ6+1</f>
        <v>36</v>
      </c>
      <c r="EB6" s="133">
        <f t="shared" si="43"/>
        <v>37</v>
      </c>
      <c r="EC6" s="133">
        <f t="shared" si="43"/>
        <v>38</v>
      </c>
      <c r="ED6" s="133">
        <f t="shared" si="43"/>
        <v>39</v>
      </c>
      <c r="EE6" s="133">
        <f t="shared" si="43"/>
        <v>40</v>
      </c>
      <c r="EF6" s="133">
        <f t="shared" ref="EF6:EI6" si="44">EE6+1</f>
        <v>41</v>
      </c>
      <c r="EG6" s="133">
        <f t="shared" si="44"/>
        <v>42</v>
      </c>
      <c r="EH6" s="133">
        <f t="shared" si="44"/>
        <v>43</v>
      </c>
      <c r="EI6" s="133">
        <f t="shared" si="44"/>
        <v>44</v>
      </c>
      <c r="EO6" s="168"/>
      <c r="EP6" s="168"/>
      <c r="EQ6" s="168"/>
    </row>
    <row r="7" spans="1:147" s="137" customFormat="1" ht="33.950000000000003" customHeight="1" x14ac:dyDescent="0.25">
      <c r="A7" s="93"/>
      <c r="B7" s="136"/>
      <c r="C7" s="94"/>
      <c r="D7" s="107"/>
      <c r="E7" s="100"/>
      <c r="F7" s="100"/>
      <c r="G7" s="101" t="s">
        <v>173</v>
      </c>
      <c r="H7" s="111">
        <v>10</v>
      </c>
      <c r="I7" s="111">
        <v>10</v>
      </c>
      <c r="J7" s="111">
        <v>10</v>
      </c>
      <c r="K7" s="111">
        <v>10</v>
      </c>
      <c r="L7" s="111">
        <v>10</v>
      </c>
      <c r="M7" s="111">
        <v>10</v>
      </c>
      <c r="N7" s="111">
        <v>10</v>
      </c>
      <c r="O7" s="111">
        <v>0</v>
      </c>
      <c r="P7" s="111">
        <v>0</v>
      </c>
      <c r="Q7" s="111">
        <v>10</v>
      </c>
      <c r="R7" s="111">
        <v>10</v>
      </c>
      <c r="S7" s="111">
        <v>10</v>
      </c>
      <c r="T7" s="111">
        <v>10</v>
      </c>
      <c r="U7" s="111">
        <v>10</v>
      </c>
      <c r="V7" s="111">
        <v>10</v>
      </c>
      <c r="W7" s="111">
        <v>10</v>
      </c>
      <c r="X7" s="111">
        <v>0</v>
      </c>
      <c r="Y7" s="111">
        <v>0</v>
      </c>
      <c r="Z7" s="111">
        <v>10</v>
      </c>
      <c r="AA7" s="111">
        <v>10</v>
      </c>
      <c r="AB7" s="111">
        <v>10</v>
      </c>
      <c r="AC7" s="111">
        <v>10</v>
      </c>
      <c r="AD7" s="111">
        <v>10</v>
      </c>
      <c r="AE7" s="111">
        <v>10</v>
      </c>
      <c r="AF7" s="111">
        <v>0</v>
      </c>
      <c r="AG7" s="111">
        <v>0</v>
      </c>
      <c r="AH7" s="111">
        <v>10</v>
      </c>
      <c r="AI7" s="111">
        <v>10</v>
      </c>
      <c r="AJ7" s="111">
        <v>10</v>
      </c>
      <c r="AK7" s="111">
        <v>10</v>
      </c>
      <c r="AL7" s="111">
        <v>10</v>
      </c>
      <c r="AM7" s="111">
        <v>10</v>
      </c>
      <c r="AN7" s="111"/>
      <c r="AO7" s="111"/>
      <c r="AP7" s="111">
        <v>10</v>
      </c>
      <c r="AQ7" s="111">
        <v>10</v>
      </c>
      <c r="AR7" s="111">
        <v>10</v>
      </c>
      <c r="AS7" s="111">
        <v>10</v>
      </c>
      <c r="AT7" s="111">
        <v>10</v>
      </c>
      <c r="AU7" s="111"/>
      <c r="AV7" s="111"/>
      <c r="AW7" s="111"/>
      <c r="AX7" s="111">
        <v>10</v>
      </c>
      <c r="AY7" s="111">
        <v>10</v>
      </c>
      <c r="AZ7" s="95">
        <v>10</v>
      </c>
      <c r="BA7" s="95">
        <v>10</v>
      </c>
      <c r="BB7" s="95">
        <v>10</v>
      </c>
      <c r="BC7" s="95">
        <v>10</v>
      </c>
      <c r="BD7" s="95">
        <v>10</v>
      </c>
      <c r="BE7" s="95">
        <v>10</v>
      </c>
      <c r="BF7" s="95">
        <v>10</v>
      </c>
      <c r="BG7" s="95">
        <v>0</v>
      </c>
      <c r="BH7" s="95">
        <v>0</v>
      </c>
      <c r="BI7" s="95">
        <v>10</v>
      </c>
      <c r="BJ7" s="95">
        <v>10</v>
      </c>
      <c r="BK7" s="95">
        <v>10</v>
      </c>
      <c r="BL7" s="95">
        <v>10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10</v>
      </c>
      <c r="BS7" s="95">
        <v>10</v>
      </c>
      <c r="BT7" s="95">
        <v>10</v>
      </c>
      <c r="BU7" s="95">
        <v>10</v>
      </c>
      <c r="BV7" s="95">
        <v>10</v>
      </c>
      <c r="BW7" s="95">
        <v>10</v>
      </c>
      <c r="BX7" s="95"/>
      <c r="BY7" s="95"/>
      <c r="BZ7" s="95">
        <v>10</v>
      </c>
      <c r="CA7" s="95">
        <v>10</v>
      </c>
      <c r="CB7" s="95">
        <v>10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10</v>
      </c>
      <c r="CJ7" s="95">
        <v>10</v>
      </c>
      <c r="CK7" s="95">
        <v>10</v>
      </c>
      <c r="CL7" s="95">
        <v>10</v>
      </c>
      <c r="CM7" s="95">
        <v>10</v>
      </c>
      <c r="CN7" s="95">
        <v>10</v>
      </c>
      <c r="CO7" s="95">
        <v>10</v>
      </c>
      <c r="CP7" s="95">
        <v>10</v>
      </c>
      <c r="CQ7" s="95">
        <v>10</v>
      </c>
      <c r="CR7" s="96">
        <v>13</v>
      </c>
      <c r="CS7" s="96">
        <v>13</v>
      </c>
      <c r="CT7" s="96">
        <v>13</v>
      </c>
      <c r="CU7" s="96"/>
      <c r="CV7" s="96"/>
      <c r="CW7" s="96"/>
      <c r="CX7" s="96"/>
      <c r="CY7" s="96"/>
      <c r="CZ7" s="96"/>
      <c r="DA7" s="96">
        <v>13</v>
      </c>
      <c r="DB7" s="96">
        <v>13</v>
      </c>
      <c r="DC7" s="96">
        <v>13</v>
      </c>
      <c r="DD7" s="96">
        <v>13</v>
      </c>
      <c r="DE7" s="96">
        <v>13</v>
      </c>
      <c r="DF7" s="96">
        <v>13</v>
      </c>
      <c r="DG7" s="96">
        <v>13</v>
      </c>
      <c r="DH7" s="96"/>
      <c r="DI7" s="96"/>
      <c r="DJ7" s="96">
        <v>13</v>
      </c>
      <c r="DK7" s="96">
        <v>13</v>
      </c>
      <c r="DL7" s="96">
        <v>13</v>
      </c>
      <c r="DM7" s="96">
        <v>13</v>
      </c>
      <c r="DN7" s="96">
        <v>13</v>
      </c>
      <c r="DO7" s="96">
        <v>13</v>
      </c>
      <c r="DP7" s="96">
        <v>0</v>
      </c>
      <c r="DQ7" s="96">
        <v>0</v>
      </c>
      <c r="DR7" s="96">
        <v>0</v>
      </c>
      <c r="DS7" s="96">
        <v>0</v>
      </c>
      <c r="DT7" s="96">
        <v>0</v>
      </c>
      <c r="DU7" s="96">
        <v>0</v>
      </c>
      <c r="DV7" s="96">
        <v>13</v>
      </c>
      <c r="DW7" s="96">
        <v>13</v>
      </c>
      <c r="DX7" s="96">
        <v>0</v>
      </c>
      <c r="DY7" s="96">
        <v>0</v>
      </c>
      <c r="DZ7" s="96">
        <v>13</v>
      </c>
      <c r="EA7" s="96">
        <v>13</v>
      </c>
      <c r="EB7" s="96">
        <v>13</v>
      </c>
      <c r="EC7" s="96">
        <v>13</v>
      </c>
      <c r="ED7" s="96">
        <v>13</v>
      </c>
      <c r="EE7" s="96"/>
      <c r="EF7" s="96"/>
      <c r="EG7" s="96"/>
      <c r="EH7" s="96"/>
      <c r="EI7" s="96"/>
      <c r="EO7" s="168"/>
      <c r="EP7" s="168"/>
      <c r="EQ7" s="168"/>
    </row>
    <row r="8" spans="1:147" s="135" customFormat="1" ht="30" customHeight="1" x14ac:dyDescent="0.25">
      <c r="A8" s="169" t="s">
        <v>167</v>
      </c>
      <c r="B8" s="170"/>
      <c r="C8" s="72"/>
      <c r="D8" s="113"/>
      <c r="E8" s="73"/>
      <c r="F8" s="74"/>
      <c r="G8" s="75" t="s">
        <v>162</v>
      </c>
      <c r="H8" s="71">
        <v>36</v>
      </c>
      <c r="I8" s="71">
        <f>IF(H8=52,1,H8+1)</f>
        <v>37</v>
      </c>
      <c r="J8" s="71">
        <f t="shared" ref="J8" si="45">IF(I8=52,1,I8+1)</f>
        <v>38</v>
      </c>
      <c r="K8" s="71">
        <f t="shared" ref="K8" si="46">IF(J8=52,1,J8+1)</f>
        <v>39</v>
      </c>
      <c r="L8" s="71">
        <f t="shared" ref="L8" si="47">IF(K8=52,1,K8+1)</f>
        <v>40</v>
      </c>
      <c r="M8" s="71">
        <f t="shared" ref="M8" si="48">IF(L8=52,1,L8+1)</f>
        <v>41</v>
      </c>
      <c r="N8" s="71">
        <f t="shared" ref="N8" si="49">IF(M8=52,1,M8+1)</f>
        <v>42</v>
      </c>
      <c r="O8" s="71">
        <f t="shared" ref="O8" si="50">IF(N8=52,1,N8+1)</f>
        <v>43</v>
      </c>
      <c r="P8" s="71">
        <f t="shared" ref="P8" si="51">IF(O8=52,1,O8+1)</f>
        <v>44</v>
      </c>
      <c r="Q8" s="71">
        <f t="shared" ref="Q8" si="52">IF(P8=52,1,P8+1)</f>
        <v>45</v>
      </c>
      <c r="R8" s="71">
        <f>IF(Q8=52,1,Q8+1)</f>
        <v>46</v>
      </c>
      <c r="S8" s="71">
        <f t="shared" ref="S8" si="53">IF(R8=52,1,R8+1)</f>
        <v>47</v>
      </c>
      <c r="T8" s="71">
        <f t="shared" ref="T8" si="54">IF(S8=52,1,S8+1)</f>
        <v>48</v>
      </c>
      <c r="U8" s="71">
        <f t="shared" ref="U8" si="55">IF(T8=52,1,T8+1)</f>
        <v>49</v>
      </c>
      <c r="V8" s="71">
        <f t="shared" ref="V8" si="56">IF(U8=52,1,U8+1)</f>
        <v>50</v>
      </c>
      <c r="W8" s="71">
        <f t="shared" ref="W8" si="57">IF(V8=52,1,V8+1)</f>
        <v>51</v>
      </c>
      <c r="X8" s="71">
        <f t="shared" ref="X8" si="58">IF(W8=52,1,W8+1)</f>
        <v>52</v>
      </c>
      <c r="Y8" s="71">
        <f t="shared" ref="Y8" si="59">IF(X8=52,1,X8+1)</f>
        <v>1</v>
      </c>
      <c r="Z8" s="71">
        <f t="shared" ref="Z8" si="60">IF(Y8=52,1,Y8+1)</f>
        <v>2</v>
      </c>
      <c r="AA8" s="71">
        <f t="shared" ref="AA8" si="61">IF(Z8=52,1,Z8+1)</f>
        <v>3</v>
      </c>
      <c r="AB8" s="71">
        <f t="shared" ref="AB8" si="62">IF(AA8=52,1,AA8+1)</f>
        <v>4</v>
      </c>
      <c r="AC8" s="71">
        <f t="shared" ref="AC8" si="63">IF(AB8=52,1,AB8+1)</f>
        <v>5</v>
      </c>
      <c r="AD8" s="71">
        <f t="shared" ref="AD8" si="64">IF(AC8=52,1,AC8+1)</f>
        <v>6</v>
      </c>
      <c r="AE8" s="71">
        <f t="shared" ref="AE8" si="65">IF(AD8=52,1,AD8+1)</f>
        <v>7</v>
      </c>
      <c r="AF8" s="71">
        <f t="shared" ref="AF8" si="66">IF(AE8=52,1,AE8+1)</f>
        <v>8</v>
      </c>
      <c r="AG8" s="71">
        <f t="shared" ref="AG8" si="67">IF(AF8=52,1,AF8+1)</f>
        <v>9</v>
      </c>
      <c r="AH8" s="71">
        <f t="shared" ref="AH8" si="68">IF(AG8=52,1,AG8+1)</f>
        <v>10</v>
      </c>
      <c r="AI8" s="71">
        <f t="shared" ref="AI8" si="69">IF(AH8=52,1,AH8+1)</f>
        <v>11</v>
      </c>
      <c r="AJ8" s="71">
        <f t="shared" ref="AJ8" si="70">IF(AI8=52,1,AI8+1)</f>
        <v>12</v>
      </c>
      <c r="AK8" s="71">
        <f t="shared" ref="AK8" si="71">IF(AJ8=52,1,AJ8+1)</f>
        <v>13</v>
      </c>
      <c r="AL8" s="71">
        <f t="shared" ref="AL8" si="72">IF(AK8=52,1,AK8+1)</f>
        <v>14</v>
      </c>
      <c r="AM8" s="71">
        <f t="shared" ref="AM8" si="73">IF(AL8=52,1,AL8+1)</f>
        <v>15</v>
      </c>
      <c r="AN8" s="71">
        <f t="shared" ref="AN8" si="74">IF(AM8=52,1,AM8+1)</f>
        <v>16</v>
      </c>
      <c r="AO8" s="71">
        <f t="shared" ref="AO8" si="75">IF(AN8=52,1,AN8+1)</f>
        <v>17</v>
      </c>
      <c r="AP8" s="71">
        <f t="shared" ref="AP8" si="76">IF(AO8=52,1,AO8+1)</f>
        <v>18</v>
      </c>
      <c r="AQ8" s="71">
        <f t="shared" ref="AQ8" si="77">IF(AP8=52,1,AP8+1)</f>
        <v>19</v>
      </c>
      <c r="AR8" s="71">
        <f t="shared" ref="AR8" si="78">IF(AQ8=52,1,AQ8+1)</f>
        <v>20</v>
      </c>
      <c r="AS8" s="71">
        <f t="shared" ref="AS8" si="79">IF(AR8=52,1,AR8+1)</f>
        <v>21</v>
      </c>
      <c r="AT8" s="71">
        <f t="shared" ref="AT8" si="80">IF(AS8=52,1,AS8+1)</f>
        <v>22</v>
      </c>
      <c r="AU8" s="71">
        <f t="shared" ref="AU8" si="81">IF(AT8=52,1,AT8+1)</f>
        <v>23</v>
      </c>
      <c r="AV8" s="71">
        <f t="shared" ref="AV8" si="82">IF(AU8=52,1,AU8+1)</f>
        <v>24</v>
      </c>
      <c r="AW8" s="71">
        <f t="shared" ref="AW8" si="83">IF(AV8=52,1,AV8+1)</f>
        <v>25</v>
      </c>
      <c r="AX8" s="71">
        <f t="shared" ref="AX8" si="84">IF(AW8=52,1,AW8+1)</f>
        <v>26</v>
      </c>
      <c r="AY8" s="71">
        <f t="shared" ref="AY8" si="85">IF(AX8=52,1,AX8+1)</f>
        <v>27</v>
      </c>
      <c r="AZ8" s="71">
        <v>36</v>
      </c>
      <c r="BA8" s="71">
        <f>IF(AZ8=52,1,AZ8+1)</f>
        <v>37</v>
      </c>
      <c r="BB8" s="71">
        <f t="shared" ref="BB8" si="86">IF(BA8=52,1,BA8+1)</f>
        <v>38</v>
      </c>
      <c r="BC8" s="71">
        <f t="shared" ref="BC8" si="87">IF(BB8=52,1,BB8+1)</f>
        <v>39</v>
      </c>
      <c r="BD8" s="71">
        <f t="shared" ref="BD8" si="88">IF(BC8=52,1,BC8+1)</f>
        <v>40</v>
      </c>
      <c r="BE8" s="71">
        <f t="shared" ref="BE8" si="89">IF(BD8=52,1,BD8+1)</f>
        <v>41</v>
      </c>
      <c r="BF8" s="71">
        <f t="shared" ref="BF8" si="90">IF(BE8=52,1,BE8+1)</f>
        <v>42</v>
      </c>
      <c r="BG8" s="71">
        <f t="shared" ref="BG8" si="91">IF(BF8=52,1,BF8+1)</f>
        <v>43</v>
      </c>
      <c r="BH8" s="71">
        <f t="shared" ref="BH8" si="92">IF(BG8=52,1,BG8+1)</f>
        <v>44</v>
      </c>
      <c r="BI8" s="71">
        <f t="shared" ref="BI8" si="93">IF(BH8=52,1,BH8+1)</f>
        <v>45</v>
      </c>
      <c r="BJ8" s="71">
        <f t="shared" ref="BJ8" si="94">IF(BI8=52,1,BI8+1)</f>
        <v>46</v>
      </c>
      <c r="BK8" s="71">
        <f t="shared" ref="BK8" si="95">IF(BJ8=52,1,BJ8+1)</f>
        <v>47</v>
      </c>
      <c r="BL8" s="71">
        <f t="shared" ref="BL8" si="96">IF(BK8=52,1,BK8+1)</f>
        <v>48</v>
      </c>
      <c r="BM8" s="71">
        <f t="shared" ref="BM8" si="97">IF(BL8=52,1,BL8+1)</f>
        <v>49</v>
      </c>
      <c r="BN8" s="71">
        <f t="shared" ref="BN8" si="98">IF(BM8=52,1,BM8+1)</f>
        <v>50</v>
      </c>
      <c r="BO8" s="71">
        <f t="shared" ref="BO8" si="99">IF(BN8=52,1,BN8+1)</f>
        <v>51</v>
      </c>
      <c r="BP8" s="71">
        <f t="shared" ref="BP8" si="100">IF(BO8=52,1,BO8+1)</f>
        <v>52</v>
      </c>
      <c r="BQ8" s="71">
        <f t="shared" ref="BQ8" si="101">IF(BP8=52,1,BP8+1)</f>
        <v>1</v>
      </c>
      <c r="BR8" s="71">
        <f t="shared" ref="BR8" si="102">IF(BQ8=52,1,BQ8+1)</f>
        <v>2</v>
      </c>
      <c r="BS8" s="71">
        <f t="shared" ref="BS8" si="103">IF(BR8=52,1,BR8+1)</f>
        <v>3</v>
      </c>
      <c r="BT8" s="71">
        <f t="shared" ref="BT8" si="104">IF(BS8=52,1,BS8+1)</f>
        <v>4</v>
      </c>
      <c r="BU8" s="71">
        <f t="shared" ref="BU8" si="105">IF(BT8=52,1,BT8+1)</f>
        <v>5</v>
      </c>
      <c r="BV8" s="71">
        <f t="shared" ref="BV8" si="106">IF(BU8=52,1,BU8+1)</f>
        <v>6</v>
      </c>
      <c r="BW8" s="71">
        <f t="shared" ref="BW8" si="107">IF(BV8=52,1,BV8+1)</f>
        <v>7</v>
      </c>
      <c r="BX8" s="71">
        <f t="shared" ref="BX8" si="108">IF(BW8=52,1,BW8+1)</f>
        <v>8</v>
      </c>
      <c r="BY8" s="71">
        <f t="shared" ref="BY8" si="109">IF(BX8=52,1,BX8+1)</f>
        <v>9</v>
      </c>
      <c r="BZ8" s="71">
        <f t="shared" ref="BZ8" si="110">IF(BY8=52,1,BY8+1)</f>
        <v>10</v>
      </c>
      <c r="CA8" s="71">
        <f t="shared" ref="CA8" si="111">IF(BZ8=52,1,BZ8+1)</f>
        <v>11</v>
      </c>
      <c r="CB8" s="71">
        <f t="shared" ref="CB8" si="112">IF(CA8=52,1,CA8+1)</f>
        <v>12</v>
      </c>
      <c r="CC8" s="71">
        <f t="shared" ref="CC8" si="113">IF(CB8=52,1,CB8+1)</f>
        <v>13</v>
      </c>
      <c r="CD8" s="71">
        <f t="shared" ref="CD8" si="114">IF(CC8=52,1,CC8+1)</f>
        <v>14</v>
      </c>
      <c r="CE8" s="71">
        <f t="shared" ref="CE8" si="115">IF(CD8=52,1,CD8+1)</f>
        <v>15</v>
      </c>
      <c r="CF8" s="71">
        <f t="shared" ref="CF8" si="116">IF(CE8=52,1,CE8+1)</f>
        <v>16</v>
      </c>
      <c r="CG8" s="71">
        <f t="shared" ref="CG8" si="117">IF(CF8=52,1,CF8+1)</f>
        <v>17</v>
      </c>
      <c r="CH8" s="71">
        <f t="shared" ref="CH8" si="118">IF(CG8=52,1,CG8+1)</f>
        <v>18</v>
      </c>
      <c r="CI8" s="71">
        <f t="shared" ref="CI8" si="119">IF(CH8=52,1,CH8+1)</f>
        <v>19</v>
      </c>
      <c r="CJ8" s="71">
        <f t="shared" ref="CJ8" si="120">IF(CI8=52,1,CI8+1)</f>
        <v>20</v>
      </c>
      <c r="CK8" s="71">
        <f t="shared" ref="CK8" si="121">IF(CJ8=52,1,CJ8+1)</f>
        <v>21</v>
      </c>
      <c r="CL8" s="71">
        <f t="shared" ref="CL8" si="122">IF(CK8=52,1,CK8+1)</f>
        <v>22</v>
      </c>
      <c r="CM8" s="71">
        <f t="shared" ref="CM8" si="123">IF(CL8=52,1,CL8+1)</f>
        <v>23</v>
      </c>
      <c r="CN8" s="71">
        <f t="shared" ref="CN8" si="124">IF(CM8=52,1,CM8+1)</f>
        <v>24</v>
      </c>
      <c r="CO8" s="71">
        <f t="shared" ref="CO8" si="125">IF(CN8=52,1,CN8+1)</f>
        <v>25</v>
      </c>
      <c r="CP8" s="71">
        <f t="shared" ref="CP8" si="126">IF(CO8=52,1,CO8+1)</f>
        <v>26</v>
      </c>
      <c r="CQ8" s="71">
        <f t="shared" ref="CQ8" si="127">IF(CP8=52,1,CP8+1)</f>
        <v>27</v>
      </c>
      <c r="CR8" s="71">
        <f t="shared" ref="CR8:DA8" si="128">AZ8</f>
        <v>36</v>
      </c>
      <c r="CS8" s="71">
        <f t="shared" si="128"/>
        <v>37</v>
      </c>
      <c r="CT8" s="71">
        <f t="shared" si="128"/>
        <v>38</v>
      </c>
      <c r="CU8" s="71">
        <f t="shared" si="128"/>
        <v>39</v>
      </c>
      <c r="CV8" s="71">
        <f t="shared" si="128"/>
        <v>40</v>
      </c>
      <c r="CW8" s="71">
        <f t="shared" si="128"/>
        <v>41</v>
      </c>
      <c r="CX8" s="71">
        <f t="shared" si="128"/>
        <v>42</v>
      </c>
      <c r="CY8" s="71">
        <f t="shared" si="128"/>
        <v>43</v>
      </c>
      <c r="CZ8" s="71">
        <f t="shared" si="128"/>
        <v>44</v>
      </c>
      <c r="DA8" s="71">
        <f t="shared" si="128"/>
        <v>45</v>
      </c>
      <c r="DB8" s="71">
        <f t="shared" ref="DB8:DK8" si="129">BJ8</f>
        <v>46</v>
      </c>
      <c r="DC8" s="71">
        <f t="shared" si="129"/>
        <v>47</v>
      </c>
      <c r="DD8" s="71">
        <f t="shared" si="129"/>
        <v>48</v>
      </c>
      <c r="DE8" s="71">
        <f t="shared" si="129"/>
        <v>49</v>
      </c>
      <c r="DF8" s="71">
        <f t="shared" si="129"/>
        <v>50</v>
      </c>
      <c r="DG8" s="71">
        <f t="shared" si="129"/>
        <v>51</v>
      </c>
      <c r="DH8" s="71">
        <f t="shared" si="129"/>
        <v>52</v>
      </c>
      <c r="DI8" s="71">
        <f t="shared" si="129"/>
        <v>1</v>
      </c>
      <c r="DJ8" s="71">
        <f t="shared" si="129"/>
        <v>2</v>
      </c>
      <c r="DK8" s="71">
        <f t="shared" si="129"/>
        <v>3</v>
      </c>
      <c r="DL8" s="71">
        <f t="shared" ref="DL8:DU8" si="130">BT8</f>
        <v>4</v>
      </c>
      <c r="DM8" s="71">
        <f t="shared" si="130"/>
        <v>5</v>
      </c>
      <c r="DN8" s="71">
        <f t="shared" si="130"/>
        <v>6</v>
      </c>
      <c r="DO8" s="71">
        <f t="shared" si="130"/>
        <v>7</v>
      </c>
      <c r="DP8" s="71">
        <f t="shared" si="130"/>
        <v>8</v>
      </c>
      <c r="DQ8" s="71">
        <f t="shared" si="130"/>
        <v>9</v>
      </c>
      <c r="DR8" s="71">
        <f t="shared" si="130"/>
        <v>10</v>
      </c>
      <c r="DS8" s="71">
        <f t="shared" si="130"/>
        <v>11</v>
      </c>
      <c r="DT8" s="71">
        <f t="shared" si="130"/>
        <v>12</v>
      </c>
      <c r="DU8" s="71">
        <f t="shared" si="130"/>
        <v>13</v>
      </c>
      <c r="DV8" s="71">
        <f t="shared" ref="DV8:EE8" si="131">CD8</f>
        <v>14</v>
      </c>
      <c r="DW8" s="71">
        <f t="shared" si="131"/>
        <v>15</v>
      </c>
      <c r="DX8" s="71">
        <f t="shared" si="131"/>
        <v>16</v>
      </c>
      <c r="DY8" s="71">
        <f t="shared" si="131"/>
        <v>17</v>
      </c>
      <c r="DZ8" s="71">
        <f t="shared" si="131"/>
        <v>18</v>
      </c>
      <c r="EA8" s="71">
        <f t="shared" si="131"/>
        <v>19</v>
      </c>
      <c r="EB8" s="71">
        <f t="shared" si="131"/>
        <v>20</v>
      </c>
      <c r="EC8" s="71">
        <f t="shared" si="131"/>
        <v>21</v>
      </c>
      <c r="ED8" s="71">
        <f t="shared" si="131"/>
        <v>22</v>
      </c>
      <c r="EE8" s="71">
        <f t="shared" si="131"/>
        <v>23</v>
      </c>
      <c r="EF8" s="71">
        <f t="shared" ref="EF8:EI8" si="132">CN8</f>
        <v>24</v>
      </c>
      <c r="EG8" s="71">
        <f t="shared" si="132"/>
        <v>25</v>
      </c>
      <c r="EH8" s="71">
        <f t="shared" si="132"/>
        <v>26</v>
      </c>
      <c r="EI8" s="71">
        <f t="shared" si="132"/>
        <v>27</v>
      </c>
      <c r="EO8" s="138"/>
      <c r="EP8" s="138"/>
      <c r="EQ8" s="138"/>
    </row>
    <row r="9" spans="1:147" s="137" customFormat="1" ht="33.950000000000003" customHeight="1" x14ac:dyDescent="0.25">
      <c r="A9" s="169" t="s">
        <v>164</v>
      </c>
      <c r="B9" s="170"/>
      <c r="C9" s="171"/>
      <c r="D9" s="114"/>
      <c r="E9" s="88"/>
      <c r="F9" s="89"/>
      <c r="G9" s="90" t="s">
        <v>165</v>
      </c>
      <c r="H9" s="91">
        <v>42982</v>
      </c>
      <c r="I9" s="91">
        <f t="shared" ref="I9" si="133">H10+3</f>
        <v>42989</v>
      </c>
      <c r="J9" s="91">
        <f t="shared" ref="J9" si="134">I10+3</f>
        <v>42996</v>
      </c>
      <c r="K9" s="91">
        <f t="shared" ref="K9" si="135">J10+3</f>
        <v>43003</v>
      </c>
      <c r="L9" s="91">
        <f t="shared" ref="L9" si="136">K10+3</f>
        <v>43010</v>
      </c>
      <c r="M9" s="91">
        <f t="shared" ref="M9" si="137">L10+3</f>
        <v>43017</v>
      </c>
      <c r="N9" s="91">
        <f t="shared" ref="N9" si="138">M10+3</f>
        <v>43024</v>
      </c>
      <c r="O9" s="91">
        <f t="shared" ref="O9" si="139">N10+3</f>
        <v>43031</v>
      </c>
      <c r="P9" s="91">
        <f t="shared" ref="P9" si="140">O10+3</f>
        <v>43038</v>
      </c>
      <c r="Q9" s="91">
        <f t="shared" ref="Q9:S9" si="141">P10+3</f>
        <v>43045</v>
      </c>
      <c r="R9" s="91">
        <f t="shared" si="141"/>
        <v>43052</v>
      </c>
      <c r="S9" s="91">
        <f t="shared" si="141"/>
        <v>43059</v>
      </c>
      <c r="T9" s="91">
        <f t="shared" ref="T9" si="142">S10+3</f>
        <v>43066</v>
      </c>
      <c r="U9" s="91">
        <f t="shared" ref="U9" si="143">T10+3</f>
        <v>43073</v>
      </c>
      <c r="V9" s="91">
        <f t="shared" ref="V9" si="144">U10+3</f>
        <v>43080</v>
      </c>
      <c r="W9" s="91">
        <f t="shared" ref="W9" si="145">V10+3</f>
        <v>43087</v>
      </c>
      <c r="X9" s="91">
        <f t="shared" ref="X9" si="146">W10+3</f>
        <v>43094</v>
      </c>
      <c r="Y9" s="91">
        <f t="shared" ref="Y9" si="147">X10+3</f>
        <v>43101</v>
      </c>
      <c r="Z9" s="91">
        <f t="shared" ref="Z9" si="148">Y10+3</f>
        <v>43108</v>
      </c>
      <c r="AA9" s="91">
        <f t="shared" ref="AA9" si="149">Z10+3</f>
        <v>43115</v>
      </c>
      <c r="AB9" s="91">
        <f t="shared" ref="AB9" si="150">AA10+3</f>
        <v>43122</v>
      </c>
      <c r="AC9" s="91">
        <f t="shared" ref="AC9" si="151">AB10+3</f>
        <v>43129</v>
      </c>
      <c r="AD9" s="91">
        <f t="shared" ref="AD9" si="152">AC10+3</f>
        <v>43136</v>
      </c>
      <c r="AE9" s="91">
        <f t="shared" ref="AE9" si="153">AD10+3</f>
        <v>43143</v>
      </c>
      <c r="AF9" s="91">
        <f t="shared" ref="AF9" si="154">AE10+3</f>
        <v>43150</v>
      </c>
      <c r="AG9" s="91">
        <f t="shared" ref="AG9" si="155">AF10+3</f>
        <v>43157</v>
      </c>
      <c r="AH9" s="91">
        <f t="shared" ref="AH9" si="156">AG10+3</f>
        <v>43164</v>
      </c>
      <c r="AI9" s="91">
        <f t="shared" ref="AI9" si="157">AH10+3</f>
        <v>43171</v>
      </c>
      <c r="AJ9" s="91">
        <f t="shared" ref="AJ9" si="158">AI10+3</f>
        <v>43178</v>
      </c>
      <c r="AK9" s="91">
        <f t="shared" ref="AK9" si="159">AJ10+3</f>
        <v>43185</v>
      </c>
      <c r="AL9" s="91">
        <f t="shared" ref="AL9" si="160">AK10+3</f>
        <v>43192</v>
      </c>
      <c r="AM9" s="91">
        <f t="shared" ref="AM9" si="161">AL10+3</f>
        <v>43199</v>
      </c>
      <c r="AN9" s="91">
        <f t="shared" ref="AN9" si="162">AM10+3</f>
        <v>43206</v>
      </c>
      <c r="AO9" s="91">
        <f t="shared" ref="AO9" si="163">AN10+3</f>
        <v>43213</v>
      </c>
      <c r="AP9" s="91">
        <f t="shared" ref="AP9" si="164">AO10+3</f>
        <v>43220</v>
      </c>
      <c r="AQ9" s="91">
        <f t="shared" ref="AQ9" si="165">AP10+3</f>
        <v>43227</v>
      </c>
      <c r="AR9" s="91">
        <f t="shared" ref="AR9" si="166">AQ10+3</f>
        <v>43234</v>
      </c>
      <c r="AS9" s="91">
        <f t="shared" ref="AS9" si="167">AR10+3</f>
        <v>43241</v>
      </c>
      <c r="AT9" s="91">
        <f t="shared" ref="AT9" si="168">AS10+3</f>
        <v>43248</v>
      </c>
      <c r="AU9" s="91">
        <f t="shared" ref="AU9" si="169">AT10+3</f>
        <v>43255</v>
      </c>
      <c r="AV9" s="91">
        <f t="shared" ref="AV9" si="170">AU10+3</f>
        <v>43262</v>
      </c>
      <c r="AW9" s="91">
        <f t="shared" ref="AW9" si="171">AV10+3</f>
        <v>43269</v>
      </c>
      <c r="AX9" s="91">
        <f t="shared" ref="AX9" si="172">AW10+3</f>
        <v>43276</v>
      </c>
      <c r="AY9" s="91">
        <f t="shared" ref="AY9" si="173">AX10+3</f>
        <v>43283</v>
      </c>
      <c r="AZ9" s="91">
        <v>42982</v>
      </c>
      <c r="BA9" s="91">
        <f t="shared" ref="BA9:CQ9" si="174">AZ10+3</f>
        <v>42989</v>
      </c>
      <c r="BB9" s="91">
        <f t="shared" si="174"/>
        <v>42996</v>
      </c>
      <c r="BC9" s="91">
        <f t="shared" si="174"/>
        <v>43003</v>
      </c>
      <c r="BD9" s="91">
        <f t="shared" si="174"/>
        <v>43010</v>
      </c>
      <c r="BE9" s="91">
        <f t="shared" si="174"/>
        <v>43017</v>
      </c>
      <c r="BF9" s="91">
        <f t="shared" si="174"/>
        <v>43024</v>
      </c>
      <c r="BG9" s="91">
        <f t="shared" si="174"/>
        <v>43031</v>
      </c>
      <c r="BH9" s="91">
        <f t="shared" si="174"/>
        <v>43038</v>
      </c>
      <c r="BI9" s="91">
        <f t="shared" si="174"/>
        <v>43045</v>
      </c>
      <c r="BJ9" s="91">
        <f t="shared" si="174"/>
        <v>43052</v>
      </c>
      <c r="BK9" s="91">
        <f t="shared" si="174"/>
        <v>43059</v>
      </c>
      <c r="BL9" s="91">
        <f t="shared" si="174"/>
        <v>43066</v>
      </c>
      <c r="BM9" s="91">
        <f t="shared" si="174"/>
        <v>43073</v>
      </c>
      <c r="BN9" s="91">
        <f t="shared" si="174"/>
        <v>43080</v>
      </c>
      <c r="BO9" s="91">
        <f t="shared" si="174"/>
        <v>43087</v>
      </c>
      <c r="BP9" s="91">
        <f t="shared" si="174"/>
        <v>43094</v>
      </c>
      <c r="BQ9" s="91">
        <f t="shared" si="174"/>
        <v>43101</v>
      </c>
      <c r="BR9" s="91">
        <f t="shared" si="174"/>
        <v>43108</v>
      </c>
      <c r="BS9" s="91">
        <f t="shared" si="174"/>
        <v>43115</v>
      </c>
      <c r="BT9" s="91">
        <f t="shared" si="174"/>
        <v>43122</v>
      </c>
      <c r="BU9" s="91">
        <f t="shared" si="174"/>
        <v>43129</v>
      </c>
      <c r="BV9" s="91">
        <f t="shared" si="174"/>
        <v>43136</v>
      </c>
      <c r="BW9" s="91">
        <f t="shared" si="174"/>
        <v>43143</v>
      </c>
      <c r="BX9" s="91">
        <f t="shared" si="174"/>
        <v>43150</v>
      </c>
      <c r="BY9" s="91">
        <f t="shared" si="174"/>
        <v>43157</v>
      </c>
      <c r="BZ9" s="91">
        <f t="shared" si="174"/>
        <v>43164</v>
      </c>
      <c r="CA9" s="91">
        <f t="shared" si="174"/>
        <v>43171</v>
      </c>
      <c r="CB9" s="91">
        <f t="shared" si="174"/>
        <v>43178</v>
      </c>
      <c r="CC9" s="91">
        <f t="shared" si="174"/>
        <v>43185</v>
      </c>
      <c r="CD9" s="91">
        <f t="shared" si="174"/>
        <v>43192</v>
      </c>
      <c r="CE9" s="91">
        <f t="shared" si="174"/>
        <v>43199</v>
      </c>
      <c r="CF9" s="91">
        <f t="shared" si="174"/>
        <v>43206</v>
      </c>
      <c r="CG9" s="91">
        <f t="shared" si="174"/>
        <v>43213</v>
      </c>
      <c r="CH9" s="91">
        <f t="shared" si="174"/>
        <v>43220</v>
      </c>
      <c r="CI9" s="91">
        <f t="shared" si="174"/>
        <v>43227</v>
      </c>
      <c r="CJ9" s="91">
        <f t="shared" si="174"/>
        <v>43234</v>
      </c>
      <c r="CK9" s="91">
        <f t="shared" si="174"/>
        <v>43241</v>
      </c>
      <c r="CL9" s="91">
        <f t="shared" si="174"/>
        <v>43248</v>
      </c>
      <c r="CM9" s="91">
        <f t="shared" si="174"/>
        <v>43255</v>
      </c>
      <c r="CN9" s="91">
        <f t="shared" si="174"/>
        <v>43262</v>
      </c>
      <c r="CO9" s="91">
        <f t="shared" si="174"/>
        <v>43269</v>
      </c>
      <c r="CP9" s="91">
        <f t="shared" si="174"/>
        <v>43276</v>
      </c>
      <c r="CQ9" s="91">
        <f t="shared" si="174"/>
        <v>43283</v>
      </c>
      <c r="CR9" s="91">
        <v>42982</v>
      </c>
      <c r="CS9" s="91">
        <f>CR10+3</f>
        <v>42989</v>
      </c>
      <c r="CT9" s="91">
        <f t="shared" ref="CT9" si="175">CS10+3</f>
        <v>42996</v>
      </c>
      <c r="CU9" s="91">
        <f t="shared" ref="CU9" si="176">CT10+3</f>
        <v>43003</v>
      </c>
      <c r="CV9" s="91">
        <f t="shared" ref="CV9" si="177">CU10+3</f>
        <v>43010</v>
      </c>
      <c r="CW9" s="91">
        <f t="shared" ref="CW9" si="178">CV10+3</f>
        <v>43017</v>
      </c>
      <c r="CX9" s="91">
        <f t="shared" ref="CX9" si="179">CW10+3</f>
        <v>43024</v>
      </c>
      <c r="CY9" s="91">
        <f t="shared" ref="CY9" si="180">CX10+3</f>
        <v>43031</v>
      </c>
      <c r="CZ9" s="91">
        <f t="shared" ref="CZ9" si="181">CY10+3</f>
        <v>43038</v>
      </c>
      <c r="DA9" s="91">
        <f t="shared" ref="DA9" si="182">CZ10+3</f>
        <v>43045</v>
      </c>
      <c r="DB9" s="91">
        <f t="shared" ref="DB9" si="183">DA10+3</f>
        <v>43052</v>
      </c>
      <c r="DC9" s="91">
        <f t="shared" ref="DC9" si="184">DB10+3</f>
        <v>43059</v>
      </c>
      <c r="DD9" s="91">
        <f t="shared" ref="DD9" si="185">DC10+3</f>
        <v>43066</v>
      </c>
      <c r="DE9" s="91">
        <f t="shared" ref="DE9" si="186">DD10+3</f>
        <v>43073</v>
      </c>
      <c r="DF9" s="91">
        <f t="shared" ref="DF9" si="187">DE10+3</f>
        <v>43080</v>
      </c>
      <c r="DG9" s="91">
        <f t="shared" ref="DG9" si="188">DF10+3</f>
        <v>43087</v>
      </c>
      <c r="DH9" s="91">
        <f t="shared" ref="DH9" si="189">DG10+3</f>
        <v>43094</v>
      </c>
      <c r="DI9" s="91">
        <f t="shared" ref="DI9" si="190">DH10+3</f>
        <v>43101</v>
      </c>
      <c r="DJ9" s="91">
        <f t="shared" ref="DJ9" si="191">DI10+3</f>
        <v>43108</v>
      </c>
      <c r="DK9" s="91">
        <f t="shared" ref="DK9" si="192">DJ10+3</f>
        <v>43115</v>
      </c>
      <c r="DL9" s="91">
        <f t="shared" ref="DL9" si="193">DK10+3</f>
        <v>43122</v>
      </c>
      <c r="DM9" s="91">
        <f t="shared" ref="DM9" si="194">DL10+3</f>
        <v>43129</v>
      </c>
      <c r="DN9" s="91">
        <f t="shared" ref="DN9" si="195">DM10+3</f>
        <v>43136</v>
      </c>
      <c r="DO9" s="91">
        <f t="shared" ref="DO9" si="196">DN10+3</f>
        <v>43143</v>
      </c>
      <c r="DP9" s="91">
        <f t="shared" ref="DP9" si="197">DO10+3</f>
        <v>43150</v>
      </c>
      <c r="DQ9" s="91">
        <f t="shared" ref="DQ9" si="198">DP10+3</f>
        <v>43157</v>
      </c>
      <c r="DR9" s="91">
        <f t="shared" ref="DR9" si="199">DQ10+3</f>
        <v>43164</v>
      </c>
      <c r="DS9" s="91">
        <f t="shared" ref="DS9" si="200">DR10+3</f>
        <v>43171</v>
      </c>
      <c r="DT9" s="91">
        <f t="shared" ref="DT9" si="201">DS10+3</f>
        <v>43178</v>
      </c>
      <c r="DU9" s="91">
        <f t="shared" ref="DU9" si="202">DT10+3</f>
        <v>43185</v>
      </c>
      <c r="DV9" s="91">
        <f t="shared" ref="DV9" si="203">DU10+3</f>
        <v>43192</v>
      </c>
      <c r="DW9" s="91">
        <f t="shared" ref="DW9" si="204">DV10+3</f>
        <v>43199</v>
      </c>
      <c r="DX9" s="91">
        <f t="shared" ref="DX9" si="205">DW10+3</f>
        <v>43206</v>
      </c>
      <c r="DY9" s="91">
        <f t="shared" ref="DY9" si="206">DX10+3</f>
        <v>43213</v>
      </c>
      <c r="DZ9" s="91">
        <f t="shared" ref="DZ9" si="207">DY10+3</f>
        <v>43220</v>
      </c>
      <c r="EA9" s="91">
        <f t="shared" ref="EA9" si="208">DZ10+3</f>
        <v>43227</v>
      </c>
      <c r="EB9" s="91">
        <f t="shared" ref="EB9" si="209">EA10+3</f>
        <v>43234</v>
      </c>
      <c r="EC9" s="91">
        <f t="shared" ref="EC9" si="210">EB10+3</f>
        <v>43241</v>
      </c>
      <c r="ED9" s="91">
        <f t="shared" ref="ED9" si="211">EC10+3</f>
        <v>43248</v>
      </c>
      <c r="EE9" s="91">
        <f t="shared" ref="EE9" si="212">ED10+3</f>
        <v>43255</v>
      </c>
      <c r="EF9" s="91">
        <f t="shared" ref="EF9" si="213">EE10+3</f>
        <v>43262</v>
      </c>
      <c r="EG9" s="91">
        <f t="shared" ref="EG9" si="214">EF10+3</f>
        <v>43269</v>
      </c>
      <c r="EH9" s="91">
        <f t="shared" ref="EH9" si="215">EG10+3</f>
        <v>43276</v>
      </c>
      <c r="EI9" s="91">
        <f t="shared" ref="EI9" si="216">EH10+3</f>
        <v>43283</v>
      </c>
    </row>
    <row r="10" spans="1:147" s="137" customFormat="1" ht="33.950000000000003" customHeight="1" x14ac:dyDescent="0.25">
      <c r="A10" s="108"/>
      <c r="B10" s="109"/>
      <c r="C10" s="172"/>
      <c r="D10" s="115"/>
      <c r="E10" s="88"/>
      <c r="F10" s="89"/>
      <c r="G10" s="90" t="s">
        <v>166</v>
      </c>
      <c r="H10" s="110">
        <v>42986</v>
      </c>
      <c r="I10" s="110">
        <f t="shared" ref="I10:AY10" si="217">I9+4</f>
        <v>42993</v>
      </c>
      <c r="J10" s="110">
        <f t="shared" si="217"/>
        <v>43000</v>
      </c>
      <c r="K10" s="110">
        <f t="shared" si="217"/>
        <v>43007</v>
      </c>
      <c r="L10" s="110">
        <f t="shared" si="217"/>
        <v>43014</v>
      </c>
      <c r="M10" s="110">
        <f t="shared" si="217"/>
        <v>43021</v>
      </c>
      <c r="N10" s="110">
        <f t="shared" si="217"/>
        <v>43028</v>
      </c>
      <c r="O10" s="110">
        <f t="shared" si="217"/>
        <v>43035</v>
      </c>
      <c r="P10" s="110">
        <f t="shared" si="217"/>
        <v>43042</v>
      </c>
      <c r="Q10" s="110">
        <f t="shared" si="217"/>
        <v>43049</v>
      </c>
      <c r="R10" s="110">
        <f t="shared" ref="R10:S10" si="218">R9+4</f>
        <v>43056</v>
      </c>
      <c r="S10" s="110">
        <f t="shared" si="218"/>
        <v>43063</v>
      </c>
      <c r="T10" s="110">
        <f t="shared" si="217"/>
        <v>43070</v>
      </c>
      <c r="U10" s="110">
        <f t="shared" si="217"/>
        <v>43077</v>
      </c>
      <c r="V10" s="110">
        <f t="shared" si="217"/>
        <v>43084</v>
      </c>
      <c r="W10" s="110">
        <f t="shared" si="217"/>
        <v>43091</v>
      </c>
      <c r="X10" s="110">
        <f t="shared" si="217"/>
        <v>43098</v>
      </c>
      <c r="Y10" s="110">
        <f t="shared" si="217"/>
        <v>43105</v>
      </c>
      <c r="Z10" s="110">
        <f t="shared" si="217"/>
        <v>43112</v>
      </c>
      <c r="AA10" s="110">
        <f t="shared" si="217"/>
        <v>43119</v>
      </c>
      <c r="AB10" s="110">
        <f t="shared" si="217"/>
        <v>43126</v>
      </c>
      <c r="AC10" s="110">
        <f t="shared" si="217"/>
        <v>43133</v>
      </c>
      <c r="AD10" s="110">
        <f t="shared" si="217"/>
        <v>43140</v>
      </c>
      <c r="AE10" s="110">
        <f t="shared" si="217"/>
        <v>43147</v>
      </c>
      <c r="AF10" s="110">
        <f t="shared" si="217"/>
        <v>43154</v>
      </c>
      <c r="AG10" s="110">
        <f t="shared" si="217"/>
        <v>43161</v>
      </c>
      <c r="AH10" s="110">
        <f t="shared" si="217"/>
        <v>43168</v>
      </c>
      <c r="AI10" s="110">
        <f t="shared" si="217"/>
        <v>43175</v>
      </c>
      <c r="AJ10" s="110">
        <f t="shared" si="217"/>
        <v>43182</v>
      </c>
      <c r="AK10" s="110">
        <f t="shared" si="217"/>
        <v>43189</v>
      </c>
      <c r="AL10" s="110">
        <f t="shared" si="217"/>
        <v>43196</v>
      </c>
      <c r="AM10" s="110">
        <f t="shared" si="217"/>
        <v>43203</v>
      </c>
      <c r="AN10" s="110">
        <f t="shared" si="217"/>
        <v>43210</v>
      </c>
      <c r="AO10" s="110">
        <f t="shared" si="217"/>
        <v>43217</v>
      </c>
      <c r="AP10" s="110">
        <f t="shared" si="217"/>
        <v>43224</v>
      </c>
      <c r="AQ10" s="110">
        <f t="shared" si="217"/>
        <v>43231</v>
      </c>
      <c r="AR10" s="110">
        <f t="shared" si="217"/>
        <v>43238</v>
      </c>
      <c r="AS10" s="110">
        <f t="shared" si="217"/>
        <v>43245</v>
      </c>
      <c r="AT10" s="110">
        <f t="shared" si="217"/>
        <v>43252</v>
      </c>
      <c r="AU10" s="110">
        <f t="shared" si="217"/>
        <v>43259</v>
      </c>
      <c r="AV10" s="110">
        <f t="shared" si="217"/>
        <v>43266</v>
      </c>
      <c r="AW10" s="110">
        <f t="shared" si="217"/>
        <v>43273</v>
      </c>
      <c r="AX10" s="110">
        <f t="shared" si="217"/>
        <v>43280</v>
      </c>
      <c r="AY10" s="110">
        <f t="shared" si="217"/>
        <v>43287</v>
      </c>
      <c r="AZ10" s="110">
        <v>42986</v>
      </c>
      <c r="BA10" s="110">
        <f t="shared" ref="BA10:CQ10" si="219">BA9+4</f>
        <v>42993</v>
      </c>
      <c r="BB10" s="110">
        <f t="shared" si="219"/>
        <v>43000</v>
      </c>
      <c r="BC10" s="110">
        <f t="shared" si="219"/>
        <v>43007</v>
      </c>
      <c r="BD10" s="110">
        <f t="shared" si="219"/>
        <v>43014</v>
      </c>
      <c r="BE10" s="110">
        <f t="shared" si="219"/>
        <v>43021</v>
      </c>
      <c r="BF10" s="110">
        <f t="shared" si="219"/>
        <v>43028</v>
      </c>
      <c r="BG10" s="110">
        <f t="shared" si="219"/>
        <v>43035</v>
      </c>
      <c r="BH10" s="110">
        <f t="shared" si="219"/>
        <v>43042</v>
      </c>
      <c r="BI10" s="110">
        <f t="shared" si="219"/>
        <v>43049</v>
      </c>
      <c r="BJ10" s="110">
        <f t="shared" si="219"/>
        <v>43056</v>
      </c>
      <c r="BK10" s="110">
        <f t="shared" si="219"/>
        <v>43063</v>
      </c>
      <c r="BL10" s="110">
        <f t="shared" si="219"/>
        <v>43070</v>
      </c>
      <c r="BM10" s="110">
        <f t="shared" si="219"/>
        <v>43077</v>
      </c>
      <c r="BN10" s="110">
        <f t="shared" si="219"/>
        <v>43084</v>
      </c>
      <c r="BO10" s="110">
        <f t="shared" si="219"/>
        <v>43091</v>
      </c>
      <c r="BP10" s="110">
        <f t="shared" si="219"/>
        <v>43098</v>
      </c>
      <c r="BQ10" s="110">
        <f t="shared" si="219"/>
        <v>43105</v>
      </c>
      <c r="BR10" s="110">
        <f t="shared" si="219"/>
        <v>43112</v>
      </c>
      <c r="BS10" s="110">
        <f t="shared" si="219"/>
        <v>43119</v>
      </c>
      <c r="BT10" s="110">
        <f t="shared" si="219"/>
        <v>43126</v>
      </c>
      <c r="BU10" s="110">
        <f t="shared" si="219"/>
        <v>43133</v>
      </c>
      <c r="BV10" s="110">
        <f t="shared" si="219"/>
        <v>43140</v>
      </c>
      <c r="BW10" s="110">
        <f t="shared" si="219"/>
        <v>43147</v>
      </c>
      <c r="BX10" s="110">
        <f t="shared" si="219"/>
        <v>43154</v>
      </c>
      <c r="BY10" s="110">
        <f t="shared" si="219"/>
        <v>43161</v>
      </c>
      <c r="BZ10" s="110">
        <f t="shared" si="219"/>
        <v>43168</v>
      </c>
      <c r="CA10" s="110">
        <f t="shared" si="219"/>
        <v>43175</v>
      </c>
      <c r="CB10" s="110">
        <f t="shared" si="219"/>
        <v>43182</v>
      </c>
      <c r="CC10" s="110">
        <f t="shared" si="219"/>
        <v>43189</v>
      </c>
      <c r="CD10" s="110">
        <f t="shared" si="219"/>
        <v>43196</v>
      </c>
      <c r="CE10" s="110">
        <f t="shared" si="219"/>
        <v>43203</v>
      </c>
      <c r="CF10" s="110">
        <f t="shared" si="219"/>
        <v>43210</v>
      </c>
      <c r="CG10" s="110">
        <f t="shared" si="219"/>
        <v>43217</v>
      </c>
      <c r="CH10" s="110">
        <f t="shared" si="219"/>
        <v>43224</v>
      </c>
      <c r="CI10" s="110">
        <f t="shared" si="219"/>
        <v>43231</v>
      </c>
      <c r="CJ10" s="110">
        <f t="shared" si="219"/>
        <v>43238</v>
      </c>
      <c r="CK10" s="110">
        <f t="shared" si="219"/>
        <v>43245</v>
      </c>
      <c r="CL10" s="110">
        <f t="shared" si="219"/>
        <v>43252</v>
      </c>
      <c r="CM10" s="110">
        <f t="shared" si="219"/>
        <v>43259</v>
      </c>
      <c r="CN10" s="110">
        <f t="shared" si="219"/>
        <v>43266</v>
      </c>
      <c r="CO10" s="110">
        <f t="shared" si="219"/>
        <v>43273</v>
      </c>
      <c r="CP10" s="110">
        <f t="shared" si="219"/>
        <v>43280</v>
      </c>
      <c r="CQ10" s="110">
        <f t="shared" si="219"/>
        <v>43287</v>
      </c>
      <c r="CR10" s="110">
        <v>42986</v>
      </c>
      <c r="CS10" s="110">
        <f t="shared" ref="CS10:CT10" si="220">CS9+4</f>
        <v>42993</v>
      </c>
      <c r="CT10" s="110">
        <f t="shared" si="220"/>
        <v>43000</v>
      </c>
      <c r="CU10" s="110">
        <f t="shared" ref="CU10:EI10" si="221">CU9+4</f>
        <v>43007</v>
      </c>
      <c r="CV10" s="110">
        <f t="shared" si="221"/>
        <v>43014</v>
      </c>
      <c r="CW10" s="110">
        <f t="shared" si="221"/>
        <v>43021</v>
      </c>
      <c r="CX10" s="110">
        <f t="shared" si="221"/>
        <v>43028</v>
      </c>
      <c r="CY10" s="110">
        <f t="shared" si="221"/>
        <v>43035</v>
      </c>
      <c r="CZ10" s="110">
        <f t="shared" si="221"/>
        <v>43042</v>
      </c>
      <c r="DA10" s="110">
        <f t="shared" si="221"/>
        <v>43049</v>
      </c>
      <c r="DB10" s="110">
        <f t="shared" si="221"/>
        <v>43056</v>
      </c>
      <c r="DC10" s="110">
        <f t="shared" si="221"/>
        <v>43063</v>
      </c>
      <c r="DD10" s="110">
        <f t="shared" si="221"/>
        <v>43070</v>
      </c>
      <c r="DE10" s="110">
        <f t="shared" si="221"/>
        <v>43077</v>
      </c>
      <c r="DF10" s="110">
        <f t="shared" si="221"/>
        <v>43084</v>
      </c>
      <c r="DG10" s="110">
        <f t="shared" si="221"/>
        <v>43091</v>
      </c>
      <c r="DH10" s="110">
        <f t="shared" si="221"/>
        <v>43098</v>
      </c>
      <c r="DI10" s="110">
        <f t="shared" si="221"/>
        <v>43105</v>
      </c>
      <c r="DJ10" s="110">
        <f t="shared" si="221"/>
        <v>43112</v>
      </c>
      <c r="DK10" s="110">
        <f t="shared" si="221"/>
        <v>43119</v>
      </c>
      <c r="DL10" s="110">
        <f t="shared" si="221"/>
        <v>43126</v>
      </c>
      <c r="DM10" s="110">
        <f t="shared" si="221"/>
        <v>43133</v>
      </c>
      <c r="DN10" s="110">
        <f t="shared" si="221"/>
        <v>43140</v>
      </c>
      <c r="DO10" s="110">
        <f t="shared" si="221"/>
        <v>43147</v>
      </c>
      <c r="DP10" s="110">
        <f t="shared" si="221"/>
        <v>43154</v>
      </c>
      <c r="DQ10" s="110">
        <f t="shared" si="221"/>
        <v>43161</v>
      </c>
      <c r="DR10" s="110">
        <f t="shared" si="221"/>
        <v>43168</v>
      </c>
      <c r="DS10" s="110">
        <f t="shared" si="221"/>
        <v>43175</v>
      </c>
      <c r="DT10" s="110">
        <f t="shared" si="221"/>
        <v>43182</v>
      </c>
      <c r="DU10" s="110">
        <f t="shared" si="221"/>
        <v>43189</v>
      </c>
      <c r="DV10" s="110">
        <f t="shared" si="221"/>
        <v>43196</v>
      </c>
      <c r="DW10" s="110">
        <f t="shared" si="221"/>
        <v>43203</v>
      </c>
      <c r="DX10" s="110">
        <f t="shared" si="221"/>
        <v>43210</v>
      </c>
      <c r="DY10" s="110">
        <f t="shared" si="221"/>
        <v>43217</v>
      </c>
      <c r="DZ10" s="110">
        <f t="shared" si="221"/>
        <v>43224</v>
      </c>
      <c r="EA10" s="110">
        <f t="shared" si="221"/>
        <v>43231</v>
      </c>
      <c r="EB10" s="110">
        <f t="shared" si="221"/>
        <v>43238</v>
      </c>
      <c r="EC10" s="110">
        <f t="shared" si="221"/>
        <v>43245</v>
      </c>
      <c r="ED10" s="110">
        <f t="shared" si="221"/>
        <v>43252</v>
      </c>
      <c r="EE10" s="110">
        <f t="shared" si="221"/>
        <v>43259</v>
      </c>
      <c r="EF10" s="110">
        <f t="shared" si="221"/>
        <v>43266</v>
      </c>
      <c r="EG10" s="110">
        <f t="shared" si="221"/>
        <v>43273</v>
      </c>
      <c r="EH10" s="110">
        <f t="shared" si="221"/>
        <v>43280</v>
      </c>
      <c r="EI10" s="110">
        <f t="shared" si="221"/>
        <v>43287</v>
      </c>
    </row>
    <row r="11" spans="1:147" s="149" customFormat="1" ht="9.9499999999999993" customHeight="1" x14ac:dyDescent="0.25">
      <c r="A11" s="146"/>
      <c r="B11" s="147"/>
      <c r="C11" s="146"/>
      <c r="D11" s="146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48"/>
    </row>
    <row r="12" spans="1:147" s="139" customFormat="1" ht="42" customHeight="1" x14ac:dyDescent="0.6">
      <c r="A12" s="207" t="s">
        <v>129</v>
      </c>
      <c r="B12" s="208"/>
      <c r="C12" s="103"/>
      <c r="D12" s="103"/>
      <c r="E12" s="190" t="s">
        <v>174</v>
      </c>
      <c r="F12" s="190"/>
      <c r="G12" s="191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</row>
    <row r="13" spans="1:147" s="137" customFormat="1" ht="31.5" x14ac:dyDescent="0.6">
      <c r="A13" s="76" t="s">
        <v>0</v>
      </c>
      <c r="B13" s="77"/>
      <c r="C13" s="77"/>
      <c r="D13" s="125"/>
      <c r="E13" s="106" t="s">
        <v>169</v>
      </c>
      <c r="F13" s="77"/>
      <c r="G13" s="105" t="s">
        <v>168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102"/>
    </row>
    <row r="14" spans="1:147" s="140" customFormat="1" ht="38.1" customHeight="1" x14ac:dyDescent="0.6">
      <c r="A14" s="12" t="s">
        <v>1</v>
      </c>
      <c r="B14" s="166" t="s">
        <v>2</v>
      </c>
      <c r="C14" s="166"/>
      <c r="D14" s="126" t="s">
        <v>183</v>
      </c>
      <c r="E14" s="13" t="str">
        <f>IF(G14=0,"NE",SUM(H14:DS14)/COUNTA(H14:DS14)*50)</f>
        <v>NE</v>
      </c>
      <c r="F14" s="14" t="str">
        <f>IF(G14=0,"NE",IF(E14&lt;#REF!,"NON","OUI"))</f>
        <v>NE</v>
      </c>
      <c r="G14" s="14">
        <f>COUNTA(H14:DS14)</f>
        <v>0</v>
      </c>
      <c r="H14" s="41"/>
      <c r="I14" s="127"/>
      <c r="J14" s="127"/>
      <c r="K14" s="127"/>
      <c r="L14" s="127"/>
      <c r="M14" s="127"/>
      <c r="N14" s="127"/>
      <c r="O14" s="127"/>
      <c r="P14" s="127"/>
      <c r="Q14" s="41"/>
      <c r="R14" s="127"/>
      <c r="S14" s="127"/>
      <c r="T14" s="127"/>
      <c r="U14" s="127"/>
      <c r="V14" s="127"/>
      <c r="W14" s="127"/>
      <c r="X14" s="127"/>
      <c r="Y14" s="127"/>
      <c r="Z14" s="41"/>
      <c r="AA14" s="127"/>
      <c r="AB14" s="127"/>
      <c r="AC14" s="127"/>
      <c r="AD14" s="41"/>
      <c r="AE14" s="41"/>
      <c r="AF14" s="127"/>
      <c r="AG14" s="127"/>
      <c r="AH14" s="41"/>
      <c r="AI14" s="41"/>
      <c r="AJ14" s="41"/>
      <c r="AK14" s="41"/>
      <c r="AL14" s="41"/>
      <c r="AM14" s="41"/>
      <c r="AN14" s="127"/>
      <c r="AO14" s="127"/>
      <c r="AP14" s="41"/>
      <c r="AQ14" s="41"/>
      <c r="AR14" s="41"/>
      <c r="AS14" s="41"/>
      <c r="AT14" s="41"/>
      <c r="AU14" s="127"/>
      <c r="AV14" s="127"/>
      <c r="AW14" s="127"/>
      <c r="AX14" s="127"/>
      <c r="AY14" s="127"/>
      <c r="AZ14" s="41"/>
      <c r="BA14" s="41"/>
      <c r="BB14" s="41"/>
      <c r="BC14" s="41"/>
      <c r="BD14" s="41"/>
      <c r="BE14" s="41"/>
      <c r="BF14" s="41"/>
      <c r="BG14" s="127"/>
      <c r="BH14" s="127"/>
      <c r="BI14" s="41"/>
      <c r="BJ14" s="41"/>
      <c r="BK14" s="41"/>
      <c r="BL14" s="41"/>
      <c r="BM14" s="127"/>
      <c r="BN14" s="127"/>
      <c r="BO14" s="127"/>
      <c r="BP14" s="127"/>
      <c r="BQ14" s="127"/>
      <c r="BR14" s="41"/>
      <c r="BS14" s="41"/>
      <c r="BT14" s="41"/>
      <c r="BU14" s="41"/>
      <c r="BV14" s="41"/>
      <c r="BW14" s="41"/>
      <c r="BX14" s="127"/>
      <c r="BY14" s="127"/>
      <c r="BZ14" s="41"/>
      <c r="CA14" s="41"/>
      <c r="CB14" s="41"/>
      <c r="CC14" s="127"/>
      <c r="CD14" s="127"/>
      <c r="CE14" s="127"/>
      <c r="CF14" s="127"/>
      <c r="CG14" s="127"/>
      <c r="CH14" s="127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127"/>
      <c r="CV14" s="127"/>
      <c r="CW14" s="127"/>
      <c r="CX14" s="127"/>
      <c r="CY14" s="127"/>
      <c r="CZ14" s="127"/>
      <c r="DA14" s="41"/>
      <c r="DB14" s="41"/>
      <c r="DC14" s="41"/>
      <c r="DD14" s="41"/>
      <c r="DE14" s="41"/>
      <c r="DF14" s="41"/>
      <c r="DG14" s="41"/>
      <c r="DH14" s="127"/>
      <c r="DI14" s="127"/>
      <c r="DJ14" s="41"/>
      <c r="DK14" s="41"/>
      <c r="DL14" s="41"/>
      <c r="DM14" s="41"/>
      <c r="DN14" s="41"/>
      <c r="DO14" s="41"/>
      <c r="DP14" s="127"/>
      <c r="DQ14" s="127"/>
      <c r="DR14" s="127"/>
      <c r="DS14" s="127"/>
      <c r="DT14" s="127"/>
      <c r="DU14" s="127"/>
      <c r="DV14" s="41"/>
      <c r="DW14" s="41"/>
      <c r="DX14" s="127"/>
      <c r="DY14" s="127"/>
      <c r="DZ14" s="41"/>
      <c r="EA14" s="41"/>
      <c r="EB14" s="127"/>
      <c r="EC14" s="127"/>
      <c r="ED14" s="127"/>
      <c r="EE14" s="127"/>
      <c r="EF14" s="127"/>
      <c r="EG14" s="127"/>
      <c r="EH14" s="127"/>
      <c r="EI14" s="127"/>
    </row>
    <row r="15" spans="1:147" s="140" customFormat="1" ht="38.1" customHeight="1" x14ac:dyDescent="0.6">
      <c r="A15" s="15" t="s">
        <v>3</v>
      </c>
      <c r="B15" s="167" t="s">
        <v>4</v>
      </c>
      <c r="C15" s="167"/>
      <c r="D15" s="126" t="s">
        <v>183</v>
      </c>
      <c r="E15" s="13" t="str">
        <f>IF(G15=0,"NE",SUM(H15:DS15)/COUNTA(H15:DS15)*50)</f>
        <v>NE</v>
      </c>
      <c r="F15" s="14" t="str">
        <f>IF(G15=0,"NE",IF(E15&lt;#REF!,"NON","OUI"))</f>
        <v>NE</v>
      </c>
      <c r="G15" s="14">
        <f>COUNTA(H15:DS15)</f>
        <v>0</v>
      </c>
      <c r="H15" s="41"/>
      <c r="I15" s="127"/>
      <c r="J15" s="127"/>
      <c r="K15" s="127"/>
      <c r="L15" s="127"/>
      <c r="M15" s="127"/>
      <c r="N15" s="127"/>
      <c r="O15" s="127"/>
      <c r="P15" s="127"/>
      <c r="Q15" s="41"/>
      <c r="R15" s="127"/>
      <c r="S15" s="127"/>
      <c r="T15" s="127"/>
      <c r="U15" s="127"/>
      <c r="V15" s="127"/>
      <c r="W15" s="127"/>
      <c r="X15" s="127"/>
      <c r="Y15" s="127"/>
      <c r="Z15" s="41"/>
      <c r="AA15" s="127"/>
      <c r="AB15" s="127"/>
      <c r="AC15" s="127"/>
      <c r="AD15" s="41"/>
      <c r="AE15" s="41"/>
      <c r="AF15" s="127"/>
      <c r="AG15" s="127"/>
      <c r="AH15" s="41"/>
      <c r="AI15" s="41"/>
      <c r="AJ15" s="41"/>
      <c r="AK15" s="41"/>
      <c r="AL15" s="41"/>
      <c r="AM15" s="41"/>
      <c r="AN15" s="127"/>
      <c r="AO15" s="127"/>
      <c r="AP15" s="41"/>
      <c r="AQ15" s="41"/>
      <c r="AR15" s="41"/>
      <c r="AS15" s="41"/>
      <c r="AT15" s="41"/>
      <c r="AU15" s="127"/>
      <c r="AV15" s="127"/>
      <c r="AW15" s="127"/>
      <c r="AX15" s="127"/>
      <c r="AY15" s="127"/>
      <c r="AZ15" s="41"/>
      <c r="BA15" s="41"/>
      <c r="BB15" s="41"/>
      <c r="BC15" s="41"/>
      <c r="BD15" s="41"/>
      <c r="BE15" s="41"/>
      <c r="BF15" s="41"/>
      <c r="BG15" s="127"/>
      <c r="BH15" s="127"/>
      <c r="BI15" s="41"/>
      <c r="BJ15" s="41"/>
      <c r="BK15" s="41"/>
      <c r="BL15" s="41"/>
      <c r="BM15" s="127"/>
      <c r="BN15" s="127"/>
      <c r="BO15" s="127"/>
      <c r="BP15" s="127"/>
      <c r="BQ15" s="127"/>
      <c r="BR15" s="127"/>
      <c r="BS15" s="127"/>
      <c r="BT15" s="127"/>
      <c r="BU15" s="127"/>
      <c r="BV15" s="41"/>
      <c r="BW15" s="41"/>
      <c r="BX15" s="127"/>
      <c r="BY15" s="127"/>
      <c r="BZ15" s="41"/>
      <c r="CA15" s="41"/>
      <c r="CB15" s="41"/>
      <c r="CC15" s="127"/>
      <c r="CD15" s="127"/>
      <c r="CE15" s="127"/>
      <c r="CF15" s="127"/>
      <c r="CG15" s="127"/>
      <c r="CH15" s="127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127"/>
      <c r="CV15" s="127"/>
      <c r="CW15" s="127"/>
      <c r="CX15" s="127"/>
      <c r="CY15" s="127"/>
      <c r="CZ15" s="127"/>
      <c r="DA15" s="41"/>
      <c r="DB15" s="41"/>
      <c r="DC15" s="41"/>
      <c r="DD15" s="41"/>
      <c r="DE15" s="41"/>
      <c r="DF15" s="41"/>
      <c r="DG15" s="41"/>
      <c r="DH15" s="127"/>
      <c r="DI15" s="127"/>
      <c r="DJ15" s="41"/>
      <c r="DK15" s="41"/>
      <c r="DL15" s="41"/>
      <c r="DM15" s="41"/>
      <c r="DN15" s="41"/>
      <c r="DO15" s="41"/>
      <c r="DP15" s="127"/>
      <c r="DQ15" s="127"/>
      <c r="DR15" s="127"/>
      <c r="DS15" s="127"/>
      <c r="DT15" s="127"/>
      <c r="DU15" s="127"/>
      <c r="DV15" s="41"/>
      <c r="DW15" s="41"/>
      <c r="DX15" s="127"/>
      <c r="DY15" s="127"/>
      <c r="DZ15" s="41"/>
      <c r="EA15" s="41"/>
      <c r="EB15" s="127"/>
      <c r="EC15" s="127"/>
      <c r="ED15" s="127"/>
      <c r="EE15" s="127"/>
      <c r="EF15" s="127"/>
      <c r="EG15" s="127"/>
      <c r="EH15" s="127"/>
      <c r="EI15" s="127"/>
    </row>
    <row r="16" spans="1:147" s="141" customFormat="1" ht="31.5" x14ac:dyDescent="0.6">
      <c r="A16" s="78" t="s">
        <v>5</v>
      </c>
      <c r="B16" s="77"/>
      <c r="C16" s="77"/>
      <c r="D16" s="124"/>
      <c r="E16" s="106" t="s">
        <v>169</v>
      </c>
      <c r="F16" s="77"/>
      <c r="G16" s="105" t="s">
        <v>168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102"/>
    </row>
    <row r="17" spans="1:139" s="140" customFormat="1" ht="35.450000000000003" customHeight="1" x14ac:dyDescent="0.6">
      <c r="A17" s="12" t="s">
        <v>6</v>
      </c>
      <c r="B17" s="166" t="s">
        <v>7</v>
      </c>
      <c r="C17" s="166"/>
      <c r="D17" s="119" t="s">
        <v>180</v>
      </c>
      <c r="E17" s="13" t="str">
        <f t="shared" ref="E17:E20" si="222">IF(G17=0,"NE",SUM(H17:DS17)/COUNTA(H17:DS17)*50)</f>
        <v>NE</v>
      </c>
      <c r="F17" s="14" t="str">
        <f>IF(G17=0,"NE",IF(E17&lt;#REF!,"NON","OUI"))</f>
        <v>NE</v>
      </c>
      <c r="G17" s="14">
        <f t="shared" ref="G17:G20" si="223">COUNTA(H17:DS17)</f>
        <v>0</v>
      </c>
      <c r="H17" s="41"/>
      <c r="I17" s="127"/>
      <c r="J17" s="127"/>
      <c r="K17" s="127"/>
      <c r="L17" s="127"/>
      <c r="M17" s="127"/>
      <c r="N17" s="127"/>
      <c r="O17" s="127"/>
      <c r="P17" s="127"/>
      <c r="Q17" s="41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41"/>
      <c r="AE17" s="41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41"/>
      <c r="BA17" s="127"/>
      <c r="BB17" s="127"/>
      <c r="BC17" s="41"/>
      <c r="BD17" s="127"/>
      <c r="BE17" s="127"/>
      <c r="BF17" s="41"/>
      <c r="BG17" s="127"/>
      <c r="BH17" s="127"/>
      <c r="BI17" s="41"/>
      <c r="BJ17" s="41"/>
      <c r="BK17" s="127"/>
      <c r="BL17" s="127"/>
      <c r="BM17" s="127"/>
      <c r="BN17" s="127"/>
      <c r="BO17" s="127"/>
      <c r="BP17" s="127"/>
      <c r="BQ17" s="127"/>
      <c r="BR17" s="41"/>
      <c r="BS17" s="41"/>
      <c r="BT17" s="41"/>
      <c r="BU17" s="127"/>
      <c r="BV17" s="127"/>
      <c r="BW17" s="41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41"/>
      <c r="CQ17" s="41"/>
      <c r="CR17" s="127"/>
      <c r="CS17" s="127"/>
      <c r="CT17" s="41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41"/>
      <c r="EA17" s="41"/>
      <c r="EB17" s="127"/>
      <c r="EC17" s="127"/>
      <c r="ED17" s="127"/>
      <c r="EE17" s="127"/>
      <c r="EF17" s="127"/>
      <c r="EG17" s="127"/>
      <c r="EH17" s="127"/>
      <c r="EI17" s="127"/>
    </row>
    <row r="18" spans="1:139" s="142" customFormat="1" ht="35.1" customHeight="1" x14ac:dyDescent="0.6">
      <c r="A18" s="18" t="s">
        <v>8</v>
      </c>
      <c r="B18" s="194" t="s">
        <v>9</v>
      </c>
      <c r="C18" s="194"/>
      <c r="D18" s="120"/>
      <c r="E18" s="13" t="str">
        <f t="shared" si="222"/>
        <v>NE</v>
      </c>
      <c r="F18" s="14" t="str">
        <f>IF(G18=0,"NE",IF(E18&lt;#REF!,"NON","OUI"))</f>
        <v>NE</v>
      </c>
      <c r="G18" s="14">
        <f t="shared" si="223"/>
        <v>0</v>
      </c>
      <c r="H18" s="41"/>
      <c r="I18" s="127"/>
      <c r="J18" s="127"/>
      <c r="K18" s="127"/>
      <c r="L18" s="127"/>
      <c r="M18" s="127"/>
      <c r="N18" s="127"/>
      <c r="O18" s="127"/>
      <c r="P18" s="127"/>
      <c r="Q18" s="41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41"/>
      <c r="BD18" s="127"/>
      <c r="BE18" s="127"/>
      <c r="BF18" s="41"/>
      <c r="BG18" s="127"/>
      <c r="BH18" s="127"/>
      <c r="BI18" s="41"/>
      <c r="BJ18" s="41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41"/>
      <c r="CA18" s="127"/>
      <c r="CB18" s="127"/>
      <c r="CC18" s="127"/>
      <c r="CD18" s="127"/>
      <c r="CE18" s="127"/>
      <c r="CF18" s="127"/>
      <c r="CG18" s="127"/>
      <c r="CH18" s="127"/>
      <c r="CI18" s="127"/>
      <c r="CJ18" s="41"/>
      <c r="CK18" s="127"/>
      <c r="CL18" s="127"/>
      <c r="CM18" s="127"/>
      <c r="CN18" s="127"/>
      <c r="CO18" s="127"/>
      <c r="CP18" s="127"/>
      <c r="CQ18" s="41"/>
      <c r="CR18" s="41"/>
      <c r="CS18" s="127"/>
      <c r="CT18" s="41"/>
      <c r="CU18" s="127"/>
      <c r="CV18" s="127"/>
      <c r="CW18" s="127"/>
      <c r="CX18" s="127"/>
      <c r="CY18" s="127"/>
      <c r="CZ18" s="127"/>
      <c r="DA18" s="127"/>
      <c r="DB18" s="41"/>
      <c r="DC18" s="41"/>
      <c r="DD18" s="41"/>
      <c r="DE18" s="41"/>
      <c r="DF18" s="41"/>
      <c r="DG18" s="41"/>
      <c r="DH18" s="127"/>
      <c r="DI18" s="127"/>
      <c r="DJ18" s="41"/>
      <c r="DK18" s="41"/>
      <c r="DL18" s="41"/>
      <c r="DM18" s="41"/>
      <c r="DN18" s="41"/>
      <c r="DO18" s="41"/>
      <c r="DP18" s="127"/>
      <c r="DQ18" s="127"/>
      <c r="DR18" s="127"/>
      <c r="DS18" s="127"/>
      <c r="DT18" s="127"/>
      <c r="DU18" s="127"/>
      <c r="DV18" s="41"/>
      <c r="DW18" s="41"/>
      <c r="DX18" s="127"/>
      <c r="DY18" s="127"/>
      <c r="DZ18" s="41"/>
      <c r="EA18" s="41"/>
      <c r="EB18" s="127"/>
      <c r="EC18" s="127"/>
      <c r="ED18" s="127"/>
      <c r="EE18" s="127"/>
      <c r="EF18" s="127"/>
      <c r="EG18" s="127"/>
      <c r="EH18" s="127"/>
      <c r="EI18" s="127"/>
    </row>
    <row r="19" spans="1:139" s="140" customFormat="1" ht="35.450000000000003" customHeight="1" x14ac:dyDescent="0.6">
      <c r="A19" s="18" t="s">
        <v>10</v>
      </c>
      <c r="B19" s="194" t="s">
        <v>11</v>
      </c>
      <c r="C19" s="194"/>
      <c r="D19" s="120" t="s">
        <v>182</v>
      </c>
      <c r="E19" s="13" t="str">
        <f t="shared" si="222"/>
        <v>NE</v>
      </c>
      <c r="F19" s="14" t="str">
        <f>IF(G19=0,"NE",IF(E19&lt;#REF!,"NON","OUI"))</f>
        <v>NE</v>
      </c>
      <c r="G19" s="14">
        <f t="shared" si="223"/>
        <v>0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41"/>
      <c r="CN19" s="41"/>
      <c r="CO19" s="41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41"/>
      <c r="EA19" s="41"/>
      <c r="EB19" s="127"/>
      <c r="EC19" s="127"/>
      <c r="ED19" s="127"/>
      <c r="EE19" s="127"/>
      <c r="EF19" s="127"/>
      <c r="EG19" s="127"/>
      <c r="EH19" s="127"/>
      <c r="EI19" s="127"/>
    </row>
    <row r="20" spans="1:139" s="140" customFormat="1" ht="35.450000000000003" customHeight="1" x14ac:dyDescent="0.6">
      <c r="A20" s="18" t="s">
        <v>12</v>
      </c>
      <c r="B20" s="194" t="s">
        <v>13</v>
      </c>
      <c r="C20" s="194"/>
      <c r="D20" s="120" t="s">
        <v>182</v>
      </c>
      <c r="E20" s="13" t="str">
        <f t="shared" si="222"/>
        <v>NE</v>
      </c>
      <c r="F20" s="14" t="str">
        <f>IF(G20=0,"NE",IF(E20&lt;#REF!,"NON","OUI"))</f>
        <v>NE</v>
      </c>
      <c r="G20" s="14">
        <f t="shared" si="223"/>
        <v>0</v>
      </c>
      <c r="H20" s="127"/>
      <c r="I20" s="41"/>
      <c r="J20" s="127"/>
      <c r="K20" s="127"/>
      <c r="L20" s="127"/>
      <c r="M20" s="127"/>
      <c r="N20" s="127"/>
      <c r="O20" s="127"/>
      <c r="P20" s="127"/>
      <c r="Q20" s="127"/>
      <c r="R20" s="41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41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41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41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41"/>
      <c r="BX20" s="127"/>
      <c r="BY20" s="127"/>
      <c r="BZ20" s="41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41"/>
      <c r="CP20" s="127"/>
      <c r="CQ20" s="127"/>
      <c r="CR20" s="127"/>
      <c r="CS20" s="127"/>
      <c r="CT20" s="41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41"/>
      <c r="EA20" s="41"/>
      <c r="EB20" s="127"/>
      <c r="EC20" s="127"/>
      <c r="ED20" s="127"/>
      <c r="EE20" s="127"/>
      <c r="EF20" s="127"/>
      <c r="EG20" s="127"/>
      <c r="EH20" s="127"/>
      <c r="EI20" s="127"/>
    </row>
    <row r="21" spans="1:139" s="141" customFormat="1" ht="35.450000000000003" customHeight="1" x14ac:dyDescent="0.25">
      <c r="A21" s="15" t="s">
        <v>14</v>
      </c>
      <c r="B21" s="195" t="s">
        <v>15</v>
      </c>
      <c r="C21" s="195"/>
      <c r="D21" s="120"/>
      <c r="E21" s="13" t="str">
        <f>IF(G21=0,"NE",SUM(H21:DS21)/COUNTA(H21:DS21)*50)</f>
        <v>NE</v>
      </c>
      <c r="F21" s="14" t="str">
        <f>IF(G21=0,"NE",IF(E21&lt;#REF!,"NON","OUI"))</f>
        <v>NE</v>
      </c>
      <c r="G21" s="14">
        <f>COUNTA(H21:DS21)</f>
        <v>0</v>
      </c>
      <c r="H21" s="127"/>
      <c r="I21" s="127"/>
      <c r="J21" s="41"/>
      <c r="K21" s="127"/>
      <c r="L21" s="127"/>
      <c r="M21" s="127"/>
      <c r="N21" s="127"/>
      <c r="O21" s="127"/>
      <c r="P21" s="127"/>
      <c r="Q21" s="127"/>
      <c r="R21" s="127"/>
      <c r="S21" s="41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41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41"/>
      <c r="AR21" s="127"/>
      <c r="AS21" s="127"/>
      <c r="AT21" s="127"/>
      <c r="AU21" s="127"/>
      <c r="AV21" s="127"/>
      <c r="AW21" s="127"/>
      <c r="AX21" s="127"/>
      <c r="AY21" s="127"/>
      <c r="AZ21" s="127"/>
      <c r="BA21" s="41"/>
      <c r="BB21" s="127"/>
      <c r="BC21" s="127"/>
      <c r="BD21" s="127"/>
      <c r="BE21" s="41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41"/>
      <c r="BX21" s="127"/>
      <c r="BY21" s="127"/>
      <c r="BZ21" s="41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41"/>
      <c r="CM21" s="127"/>
      <c r="CN21" s="127"/>
      <c r="CO21" s="41"/>
      <c r="CP21" s="127"/>
      <c r="CQ21" s="127"/>
      <c r="CR21" s="127"/>
      <c r="CS21" s="127"/>
      <c r="CT21" s="41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41"/>
      <c r="EA21" s="41"/>
      <c r="EB21" s="127"/>
      <c r="EC21" s="127"/>
      <c r="ED21" s="127"/>
      <c r="EE21" s="127"/>
      <c r="EF21" s="127"/>
      <c r="EG21" s="127"/>
      <c r="EH21" s="127"/>
      <c r="EI21" s="127"/>
    </row>
    <row r="22" spans="1:139" s="143" customFormat="1" ht="31.5" x14ac:dyDescent="0.6">
      <c r="A22" s="78" t="s">
        <v>16</v>
      </c>
      <c r="B22" s="77"/>
      <c r="C22" s="77"/>
      <c r="D22" s="124"/>
      <c r="E22" s="106" t="s">
        <v>169</v>
      </c>
      <c r="F22" s="77"/>
      <c r="G22" s="105" t="s">
        <v>168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102"/>
    </row>
    <row r="23" spans="1:139" s="140" customFormat="1" ht="35.450000000000003" customHeight="1" x14ac:dyDescent="0.6">
      <c r="A23" s="12" t="s">
        <v>17</v>
      </c>
      <c r="B23" s="166" t="s">
        <v>18</v>
      </c>
      <c r="C23" s="166"/>
      <c r="D23" s="119"/>
      <c r="E23" s="13" t="str">
        <f t="shared" ref="E23:E36" si="224">IF(G23=0,"NE",SUM(H23:DS23)/COUNTA(H23:DS23)*50)</f>
        <v>NE</v>
      </c>
      <c r="F23" s="14" t="str">
        <f>IF(G23=0,"NE",IF(E23&lt;#REF!,"NON","OUI"))</f>
        <v>NE</v>
      </c>
      <c r="G23" s="14">
        <f t="shared" ref="G23:G36" si="225">COUNTA(H23:DS23)</f>
        <v>0</v>
      </c>
      <c r="H23" s="127"/>
      <c r="I23" s="127"/>
      <c r="J23" s="127"/>
      <c r="K23" s="41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41"/>
      <c r="BX23" s="127"/>
      <c r="BY23" s="127"/>
      <c r="BZ23" s="41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41"/>
      <c r="EA23" s="41"/>
      <c r="EB23" s="127"/>
      <c r="EC23" s="127"/>
      <c r="ED23" s="127"/>
      <c r="EE23" s="127"/>
      <c r="EF23" s="127"/>
      <c r="EG23" s="127"/>
      <c r="EH23" s="127"/>
      <c r="EI23" s="127"/>
    </row>
    <row r="24" spans="1:139" s="140" customFormat="1" ht="35.450000000000003" customHeight="1" x14ac:dyDescent="0.6">
      <c r="A24" s="18" t="s">
        <v>19</v>
      </c>
      <c r="B24" s="194" t="s">
        <v>175</v>
      </c>
      <c r="C24" s="194"/>
      <c r="D24" s="120" t="s">
        <v>184</v>
      </c>
      <c r="E24" s="13" t="str">
        <f t="shared" si="224"/>
        <v>NE</v>
      </c>
      <c r="F24" s="14" t="str">
        <f>IF(G24=0,"NE",IF(E24&lt;#REF!,"NON","OUI"))</f>
        <v>NE</v>
      </c>
      <c r="G24" s="14">
        <f t="shared" si="225"/>
        <v>0</v>
      </c>
      <c r="H24" s="127"/>
      <c r="I24" s="127"/>
      <c r="J24" s="127"/>
      <c r="K24" s="41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41"/>
      <c r="BB24" s="127"/>
      <c r="BC24" s="127"/>
      <c r="BD24" s="127"/>
      <c r="BE24" s="127"/>
      <c r="BF24" s="127"/>
      <c r="BG24" s="127"/>
      <c r="BH24" s="127"/>
      <c r="BI24" s="41"/>
      <c r="BJ24" s="127"/>
      <c r="BK24" s="127"/>
      <c r="BL24" s="127"/>
      <c r="BM24" s="127"/>
      <c r="BN24" s="127"/>
      <c r="BO24" s="127"/>
      <c r="BP24" s="127"/>
      <c r="BQ24" s="127"/>
      <c r="BR24" s="41"/>
      <c r="BS24" s="41"/>
      <c r="BT24" s="41"/>
      <c r="BU24" s="127"/>
      <c r="BV24" s="127"/>
      <c r="BW24" s="41"/>
      <c r="BX24" s="127"/>
      <c r="BY24" s="127"/>
      <c r="BZ24" s="41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41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41"/>
      <c r="EA24" s="41"/>
      <c r="EB24" s="127"/>
      <c r="EC24" s="127"/>
      <c r="ED24" s="127"/>
      <c r="EE24" s="127"/>
      <c r="EF24" s="127"/>
      <c r="EG24" s="127"/>
      <c r="EH24" s="127"/>
      <c r="EI24" s="127"/>
    </row>
    <row r="25" spans="1:139" s="140" customFormat="1" ht="35.450000000000003" customHeight="1" x14ac:dyDescent="0.6">
      <c r="A25" s="18" t="s">
        <v>20</v>
      </c>
      <c r="B25" s="194" t="s">
        <v>21</v>
      </c>
      <c r="C25" s="194"/>
      <c r="D25" s="120" t="s">
        <v>185</v>
      </c>
      <c r="E25" s="13" t="str">
        <f t="shared" si="224"/>
        <v>NE</v>
      </c>
      <c r="F25" s="14" t="str">
        <f>IF(G25=0,"NE",IF(E25&lt;#REF!,"NON","OUI"))</f>
        <v>NE</v>
      </c>
      <c r="G25" s="14">
        <f t="shared" si="225"/>
        <v>0</v>
      </c>
      <c r="H25" s="127"/>
      <c r="I25" s="127"/>
      <c r="J25" s="127"/>
      <c r="K25" s="127"/>
      <c r="L25" s="41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41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41"/>
      <c r="BS25" s="41"/>
      <c r="BT25" s="41"/>
      <c r="BU25" s="127"/>
      <c r="BV25" s="127"/>
      <c r="BW25" s="127"/>
      <c r="BX25" s="127"/>
      <c r="BY25" s="127"/>
      <c r="BZ25" s="41"/>
      <c r="CA25" s="41"/>
      <c r="CB25" s="41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41"/>
      <c r="DE25" s="41"/>
      <c r="DF25" s="41"/>
      <c r="DG25" s="41"/>
      <c r="DH25" s="127"/>
      <c r="DI25" s="127"/>
      <c r="DJ25" s="41"/>
      <c r="DK25" s="41"/>
      <c r="DL25" s="41"/>
      <c r="DM25" s="41"/>
      <c r="DN25" s="41"/>
      <c r="DO25" s="41"/>
      <c r="DP25" s="127"/>
      <c r="DQ25" s="127"/>
      <c r="DR25" s="127"/>
      <c r="DS25" s="127"/>
      <c r="DT25" s="127"/>
      <c r="DU25" s="127"/>
      <c r="DV25" s="41"/>
      <c r="DW25" s="41"/>
      <c r="DX25" s="127"/>
      <c r="DY25" s="127"/>
      <c r="DZ25" s="41"/>
      <c r="EA25" s="41"/>
      <c r="EB25" s="127"/>
      <c r="EC25" s="127"/>
      <c r="ED25" s="127"/>
      <c r="EE25" s="127"/>
      <c r="EF25" s="127"/>
      <c r="EG25" s="127"/>
      <c r="EH25" s="127"/>
      <c r="EI25" s="127"/>
    </row>
    <row r="26" spans="1:139" s="140" customFormat="1" ht="35.450000000000003" customHeight="1" x14ac:dyDescent="0.6">
      <c r="A26" s="18" t="s">
        <v>22</v>
      </c>
      <c r="B26" s="194" t="s">
        <v>23</v>
      </c>
      <c r="C26" s="194"/>
      <c r="D26" s="120"/>
      <c r="E26" s="13" t="str">
        <f t="shared" si="224"/>
        <v>NE</v>
      </c>
      <c r="F26" s="14" t="str">
        <f>IF(G26=0,"NE",IF(E26&lt;#REF!,"NON","OUI"))</f>
        <v>NE</v>
      </c>
      <c r="G26" s="14">
        <f t="shared" si="225"/>
        <v>0</v>
      </c>
      <c r="H26" s="127"/>
      <c r="I26" s="127"/>
      <c r="J26" s="127"/>
      <c r="K26" s="127"/>
      <c r="L26" s="41"/>
      <c r="M26" s="150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41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41"/>
      <c r="BS26" s="41"/>
      <c r="BT26" s="41"/>
      <c r="BU26" s="127"/>
      <c r="BV26" s="127"/>
      <c r="BW26" s="41"/>
      <c r="BX26" s="127"/>
      <c r="BY26" s="127"/>
      <c r="BZ26" s="41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41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41"/>
      <c r="EA26" s="41"/>
      <c r="EB26" s="127"/>
      <c r="EC26" s="127"/>
      <c r="ED26" s="127"/>
      <c r="EE26" s="127"/>
      <c r="EF26" s="127"/>
      <c r="EG26" s="127"/>
      <c r="EH26" s="127"/>
      <c r="EI26" s="127"/>
    </row>
    <row r="27" spans="1:139" s="140" customFormat="1" ht="35.450000000000003" customHeight="1" x14ac:dyDescent="0.6">
      <c r="A27" s="18" t="s">
        <v>24</v>
      </c>
      <c r="B27" s="194" t="s">
        <v>25</v>
      </c>
      <c r="C27" s="194"/>
      <c r="D27" s="120"/>
      <c r="E27" s="13" t="str">
        <f t="shared" si="224"/>
        <v>NE</v>
      </c>
      <c r="F27" s="14" t="str">
        <f>IF(G27=0,"NE",IF(E27&lt;#REF!,"NON","OUI"))</f>
        <v>NE</v>
      </c>
      <c r="G27" s="14">
        <f t="shared" si="225"/>
        <v>0</v>
      </c>
      <c r="H27" s="127"/>
      <c r="I27" s="127"/>
      <c r="J27" s="127"/>
      <c r="K27" s="127"/>
      <c r="L27" s="127"/>
      <c r="M27" s="150"/>
      <c r="N27" s="150"/>
      <c r="O27" s="127"/>
      <c r="P27" s="127"/>
      <c r="Q27" s="127"/>
      <c r="R27" s="127"/>
      <c r="S27" s="127"/>
      <c r="T27" s="41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41"/>
      <c r="BS27" s="41"/>
      <c r="BT27" s="41"/>
      <c r="BU27" s="127"/>
      <c r="BV27" s="127"/>
      <c r="BW27" s="127"/>
      <c r="BX27" s="127"/>
      <c r="BY27" s="127"/>
      <c r="BZ27" s="41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41"/>
      <c r="EA27" s="41"/>
      <c r="EB27" s="127"/>
      <c r="EC27" s="127"/>
      <c r="ED27" s="127"/>
      <c r="EE27" s="127"/>
      <c r="EF27" s="127"/>
      <c r="EG27" s="127"/>
      <c r="EH27" s="127"/>
      <c r="EI27" s="127"/>
    </row>
    <row r="28" spans="1:139" s="142" customFormat="1" ht="35.450000000000003" customHeight="1" x14ac:dyDescent="0.6">
      <c r="A28" s="18" t="s">
        <v>26</v>
      </c>
      <c r="B28" s="194" t="s">
        <v>27</v>
      </c>
      <c r="C28" s="194"/>
      <c r="D28" s="120" t="s">
        <v>188</v>
      </c>
      <c r="E28" s="13" t="str">
        <f t="shared" si="224"/>
        <v>NE</v>
      </c>
      <c r="F28" s="14" t="str">
        <f>IF(G28=0,"NE",IF(E28&lt;#REF!,"NON","OUI"))</f>
        <v>NE</v>
      </c>
      <c r="G28" s="14">
        <f t="shared" si="225"/>
        <v>0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41"/>
      <c r="AS28" s="41"/>
      <c r="AT28" s="41"/>
      <c r="AU28" s="127"/>
      <c r="AV28" s="127"/>
      <c r="AW28" s="127"/>
      <c r="AX28" s="127"/>
      <c r="AY28" s="127"/>
      <c r="AZ28" s="127"/>
      <c r="BA28" s="127"/>
      <c r="BB28" s="127"/>
      <c r="BC28" s="127"/>
      <c r="BD28" s="41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41"/>
      <c r="BS28" s="41"/>
      <c r="BT28" s="41"/>
      <c r="BU28" s="127"/>
      <c r="BV28" s="127"/>
      <c r="BW28" s="41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41"/>
      <c r="EA28" s="41"/>
      <c r="EB28" s="127"/>
      <c r="EC28" s="127"/>
      <c r="ED28" s="127"/>
      <c r="EE28" s="127"/>
      <c r="EF28" s="127"/>
      <c r="EG28" s="127"/>
      <c r="EH28" s="127"/>
      <c r="EI28" s="127"/>
    </row>
    <row r="29" spans="1:139" s="140" customFormat="1" ht="35.450000000000003" customHeight="1" x14ac:dyDescent="0.6">
      <c r="A29" s="18" t="s">
        <v>28</v>
      </c>
      <c r="B29" s="194" t="s">
        <v>29</v>
      </c>
      <c r="C29" s="194"/>
      <c r="D29" s="120" t="s">
        <v>185</v>
      </c>
      <c r="E29" s="13" t="str">
        <f t="shared" si="224"/>
        <v>NE</v>
      </c>
      <c r="F29" s="14" t="str">
        <f>IF(G29=0,"NE",IF(E29&lt;#REF!,"NON","OUI"))</f>
        <v>NE</v>
      </c>
      <c r="G29" s="14">
        <f t="shared" si="225"/>
        <v>0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41"/>
      <c r="V29" s="41"/>
      <c r="W29" s="41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41"/>
      <c r="AI29" s="41"/>
      <c r="AJ29" s="41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41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41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41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41"/>
      <c r="EA29" s="41"/>
      <c r="EB29" s="127"/>
      <c r="EC29" s="127"/>
      <c r="ED29" s="127"/>
      <c r="EE29" s="127"/>
      <c r="EF29" s="127"/>
      <c r="EG29" s="127"/>
      <c r="EH29" s="127"/>
      <c r="EI29" s="127"/>
    </row>
    <row r="30" spans="1:139" s="140" customFormat="1" ht="35.450000000000003" customHeight="1" x14ac:dyDescent="0.6">
      <c r="A30" s="18" t="s">
        <v>30</v>
      </c>
      <c r="B30" s="194" t="s">
        <v>31</v>
      </c>
      <c r="C30" s="194"/>
      <c r="D30" s="120" t="s">
        <v>182</v>
      </c>
      <c r="E30" s="13" t="str">
        <f t="shared" si="224"/>
        <v>NE</v>
      </c>
      <c r="F30" s="14" t="str">
        <f>IF(G30=0,"NE",IF(E30&lt;#REF!,"NON","OUI"))</f>
        <v>NE</v>
      </c>
      <c r="G30" s="14">
        <f t="shared" si="225"/>
        <v>0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41"/>
      <c r="AM30" s="41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41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41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41"/>
      <c r="EA30" s="41"/>
      <c r="EB30" s="127"/>
      <c r="EC30" s="127"/>
      <c r="ED30" s="127"/>
      <c r="EE30" s="127"/>
      <c r="EF30" s="127"/>
      <c r="EG30" s="127"/>
      <c r="EH30" s="127"/>
      <c r="EI30" s="127"/>
    </row>
    <row r="31" spans="1:139" s="140" customFormat="1" ht="35.1" customHeight="1" x14ac:dyDescent="0.6">
      <c r="A31" s="18" t="s">
        <v>32</v>
      </c>
      <c r="B31" s="194" t="s">
        <v>33</v>
      </c>
      <c r="C31" s="194"/>
      <c r="D31" s="120"/>
      <c r="E31" s="13" t="str">
        <f t="shared" si="224"/>
        <v>NE</v>
      </c>
      <c r="F31" s="14" t="str">
        <f>IF(G31=0,"NE",IF(E31&lt;#REF!,"NON","OUI"))</f>
        <v>NE</v>
      </c>
      <c r="G31" s="14">
        <f t="shared" si="225"/>
        <v>0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41"/>
      <c r="BS31" s="41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41"/>
      <c r="EA31" s="41"/>
      <c r="EB31" s="127"/>
      <c r="EC31" s="127"/>
      <c r="ED31" s="127"/>
      <c r="EE31" s="127"/>
      <c r="EF31" s="127"/>
      <c r="EG31" s="127"/>
      <c r="EH31" s="127"/>
      <c r="EI31" s="127"/>
    </row>
    <row r="32" spans="1:139" s="140" customFormat="1" ht="35.450000000000003" customHeight="1" x14ac:dyDescent="0.6">
      <c r="A32" s="18" t="s">
        <v>34</v>
      </c>
      <c r="B32" s="194" t="s">
        <v>35</v>
      </c>
      <c r="C32" s="194"/>
      <c r="D32" s="122" t="s">
        <v>182</v>
      </c>
      <c r="E32" s="13" t="str">
        <f t="shared" si="224"/>
        <v>NE</v>
      </c>
      <c r="F32" s="14" t="str">
        <f>IF(G32=0,"NE",IF(E32&lt;#REF!,"NON","OUI"))</f>
        <v>NE</v>
      </c>
      <c r="G32" s="14">
        <f t="shared" si="225"/>
        <v>0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41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41"/>
      <c r="CU32" s="127"/>
      <c r="CV32" s="127"/>
      <c r="CW32" s="127"/>
      <c r="CX32" s="127"/>
      <c r="CY32" s="127"/>
      <c r="CZ32" s="127"/>
      <c r="DA32" s="127"/>
      <c r="DB32" s="41"/>
      <c r="DC32" s="41"/>
      <c r="DD32" s="41"/>
      <c r="DE32" s="41"/>
      <c r="DF32" s="41"/>
      <c r="DG32" s="41"/>
      <c r="DH32" s="127"/>
      <c r="DI32" s="127"/>
      <c r="DJ32" s="41"/>
      <c r="DK32" s="41"/>
      <c r="DL32" s="41"/>
      <c r="DM32" s="41"/>
      <c r="DN32" s="41"/>
      <c r="DO32" s="41"/>
      <c r="DP32" s="127"/>
      <c r="DQ32" s="127"/>
      <c r="DR32" s="127"/>
      <c r="DS32" s="127"/>
      <c r="DT32" s="127"/>
      <c r="DU32" s="127"/>
      <c r="DV32" s="41"/>
      <c r="DW32" s="41"/>
      <c r="DX32" s="127"/>
      <c r="DY32" s="127"/>
      <c r="DZ32" s="41"/>
      <c r="EA32" s="41"/>
      <c r="EB32" s="127"/>
      <c r="EC32" s="127"/>
      <c r="ED32" s="127"/>
      <c r="EE32" s="127"/>
      <c r="EF32" s="127"/>
      <c r="EG32" s="127"/>
      <c r="EH32" s="127"/>
      <c r="EI32" s="127"/>
    </row>
    <row r="33" spans="1:139" s="140" customFormat="1" ht="35.450000000000003" customHeight="1" x14ac:dyDescent="0.6">
      <c r="A33" s="18" t="s">
        <v>36</v>
      </c>
      <c r="B33" s="194" t="s">
        <v>37</v>
      </c>
      <c r="C33" s="194"/>
      <c r="D33" s="120"/>
      <c r="E33" s="13" t="str">
        <f t="shared" si="224"/>
        <v>NE</v>
      </c>
      <c r="F33" s="14" t="str">
        <f>IF(G33=0,"NE",IF(E33&lt;#REF!,"NON","OUI"))</f>
        <v>NE</v>
      </c>
      <c r="G33" s="14">
        <f t="shared" si="225"/>
        <v>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41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41"/>
      <c r="EA33" s="41"/>
      <c r="EB33" s="127"/>
      <c r="EC33" s="127"/>
      <c r="ED33" s="127"/>
      <c r="EE33" s="127"/>
      <c r="EF33" s="127"/>
      <c r="EG33" s="127"/>
      <c r="EH33" s="127"/>
      <c r="EI33" s="127"/>
    </row>
    <row r="34" spans="1:139" s="140" customFormat="1" ht="35.450000000000003" customHeight="1" x14ac:dyDescent="0.6">
      <c r="A34" s="18" t="s">
        <v>38</v>
      </c>
      <c r="B34" s="194" t="s">
        <v>39</v>
      </c>
      <c r="C34" s="194"/>
      <c r="D34" s="120" t="s">
        <v>181</v>
      </c>
      <c r="E34" s="13" t="str">
        <f t="shared" si="224"/>
        <v>NE</v>
      </c>
      <c r="F34" s="14" t="str">
        <f>IF(G34=0,"NE",IF(E34&lt;#REF!,"NON","OUI"))</f>
        <v>NE</v>
      </c>
      <c r="G34" s="14">
        <f t="shared" si="225"/>
        <v>0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41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41"/>
      <c r="EA34" s="41"/>
      <c r="EB34" s="127"/>
      <c r="EC34" s="127"/>
      <c r="ED34" s="127"/>
      <c r="EE34" s="127"/>
      <c r="EF34" s="127"/>
      <c r="EG34" s="127"/>
      <c r="EH34" s="127"/>
      <c r="EI34" s="127"/>
    </row>
    <row r="35" spans="1:139" s="140" customFormat="1" ht="35.450000000000003" customHeight="1" x14ac:dyDescent="0.6">
      <c r="A35" s="18" t="s">
        <v>40</v>
      </c>
      <c r="B35" s="194" t="s">
        <v>41</v>
      </c>
      <c r="C35" s="194"/>
      <c r="D35" s="120"/>
      <c r="E35" s="13" t="str">
        <f t="shared" si="224"/>
        <v>NE</v>
      </c>
      <c r="F35" s="14" t="str">
        <f>IF(G35=0,"NE",IF(E35&lt;#REF!,"NON","OUI"))</f>
        <v>NE</v>
      </c>
      <c r="G35" s="14">
        <f t="shared" si="225"/>
        <v>0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41"/>
      <c r="BX35" s="127"/>
      <c r="BY35" s="127"/>
      <c r="BZ35" s="41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41"/>
      <c r="EA35" s="41"/>
      <c r="EB35" s="127"/>
      <c r="EC35" s="127"/>
      <c r="ED35" s="127"/>
      <c r="EE35" s="127"/>
      <c r="EF35" s="127"/>
      <c r="EG35" s="127"/>
      <c r="EH35" s="127"/>
      <c r="EI35" s="127"/>
    </row>
    <row r="36" spans="1:139" s="140" customFormat="1" ht="35.450000000000003" customHeight="1" x14ac:dyDescent="0.6">
      <c r="A36" s="15" t="s">
        <v>42</v>
      </c>
      <c r="B36" s="195" t="s">
        <v>43</v>
      </c>
      <c r="C36" s="195"/>
      <c r="D36" s="123"/>
      <c r="E36" s="13" t="str">
        <f t="shared" si="224"/>
        <v>NE</v>
      </c>
      <c r="F36" s="14" t="str">
        <f>IF(G36=0,"NE",IF(E36&lt;#REF!,"NON","OUI"))</f>
        <v>NE</v>
      </c>
      <c r="G36" s="14">
        <f t="shared" si="225"/>
        <v>0</v>
      </c>
      <c r="H36" s="127"/>
      <c r="I36" s="127"/>
      <c r="J36" s="127"/>
      <c r="K36" s="127"/>
      <c r="L36" s="127"/>
      <c r="M36" s="41"/>
      <c r="N36" s="41"/>
      <c r="O36" s="127"/>
      <c r="P36" s="127"/>
      <c r="Q36" s="127"/>
      <c r="R36" s="127"/>
      <c r="S36" s="127"/>
      <c r="T36" s="127"/>
      <c r="U36" s="41"/>
      <c r="V36" s="41"/>
      <c r="W36" s="41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41"/>
      <c r="AI36" s="41"/>
      <c r="AJ36" s="41"/>
      <c r="AK36" s="41"/>
      <c r="AL36" s="41"/>
      <c r="AM36" s="41"/>
      <c r="AN36" s="127"/>
      <c r="AO36" s="127"/>
      <c r="AP36" s="127"/>
      <c r="AQ36" s="127"/>
      <c r="AR36" s="41"/>
      <c r="AS36" s="41"/>
      <c r="AT36" s="41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41"/>
      <c r="BX36" s="127"/>
      <c r="BY36" s="127"/>
      <c r="BZ36" s="41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41"/>
      <c r="EA36" s="41"/>
      <c r="EB36" s="127"/>
      <c r="EC36" s="127"/>
      <c r="ED36" s="127"/>
      <c r="EE36" s="127"/>
      <c r="EF36" s="127"/>
      <c r="EG36" s="127"/>
      <c r="EH36" s="127"/>
      <c r="EI36" s="127"/>
    </row>
    <row r="37" spans="1:139" s="140" customFormat="1" ht="31.5" x14ac:dyDescent="0.6">
      <c r="A37" s="79" t="s">
        <v>44</v>
      </c>
      <c r="B37" s="77"/>
      <c r="C37" s="77"/>
      <c r="D37" s="124"/>
      <c r="E37" s="106" t="s">
        <v>169</v>
      </c>
      <c r="F37" s="77"/>
      <c r="G37" s="105" t="s">
        <v>168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102"/>
    </row>
    <row r="38" spans="1:139" s="140" customFormat="1" ht="35.450000000000003" customHeight="1" x14ac:dyDescent="0.6">
      <c r="A38" s="12" t="s">
        <v>45</v>
      </c>
      <c r="B38" s="166" t="s">
        <v>46</v>
      </c>
      <c r="C38" s="166"/>
      <c r="D38" s="119" t="s">
        <v>180</v>
      </c>
      <c r="E38" s="13" t="str">
        <f t="shared" ref="E38:E40" si="226">IF(G38=0,"NE",SUM(H38:DS38)/COUNTA(H38:DS38)*50)</f>
        <v>NE</v>
      </c>
      <c r="F38" s="14" t="str">
        <f>IF(G38=0,"NE",IF(E38&lt;#REF!,"NON","OUI"))</f>
        <v>NE</v>
      </c>
      <c r="G38" s="14">
        <f t="shared" ref="G38:G40" si="227">COUNTA(H38:DS38)</f>
        <v>0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41"/>
      <c r="AY38" s="41"/>
      <c r="AZ38" s="127"/>
      <c r="BA38" s="127"/>
      <c r="BB38" s="127"/>
      <c r="BC38" s="41"/>
      <c r="BD38" s="127"/>
      <c r="BE38" s="127"/>
      <c r="BF38" s="127"/>
      <c r="BG38" s="127"/>
      <c r="BH38" s="127"/>
      <c r="BI38" s="127"/>
      <c r="BJ38" s="127"/>
      <c r="BK38" s="41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41"/>
      <c r="EA38" s="41"/>
      <c r="EB38" s="127"/>
      <c r="EC38" s="127"/>
      <c r="ED38" s="127"/>
      <c r="EE38" s="127"/>
      <c r="EF38" s="127"/>
      <c r="EG38" s="127"/>
      <c r="EH38" s="127"/>
      <c r="EI38" s="127"/>
    </row>
    <row r="39" spans="1:139" s="142" customFormat="1" ht="35.450000000000003" customHeight="1" x14ac:dyDescent="0.6">
      <c r="A39" s="18" t="s">
        <v>47</v>
      </c>
      <c r="B39" s="194" t="s">
        <v>48</v>
      </c>
      <c r="C39" s="194"/>
      <c r="D39" s="120" t="s">
        <v>187</v>
      </c>
      <c r="E39" s="13" t="str">
        <f t="shared" si="226"/>
        <v>NE</v>
      </c>
      <c r="F39" s="14" t="str">
        <f>IF(G39=0,"NE",IF(E39&lt;#REF!,"NON","OUI"))</f>
        <v>NE</v>
      </c>
      <c r="G39" s="14">
        <f t="shared" si="227"/>
        <v>0</v>
      </c>
      <c r="H39" s="127"/>
      <c r="I39" s="127"/>
      <c r="J39" s="127"/>
      <c r="K39" s="41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41"/>
      <c r="AY39" s="41"/>
      <c r="AZ39" s="127"/>
      <c r="BA39" s="127"/>
      <c r="BB39" s="127"/>
      <c r="BC39" s="41"/>
      <c r="BD39" s="127"/>
      <c r="BE39" s="127"/>
      <c r="BF39" s="127"/>
      <c r="BG39" s="127"/>
      <c r="BH39" s="127"/>
      <c r="BI39" s="41"/>
      <c r="BJ39" s="41"/>
      <c r="BK39" s="41"/>
      <c r="BL39" s="41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41"/>
      <c r="CA39" s="127"/>
      <c r="CB39" s="127"/>
      <c r="CC39" s="127"/>
      <c r="CD39" s="127"/>
      <c r="CE39" s="127"/>
      <c r="CF39" s="127"/>
      <c r="CG39" s="127"/>
      <c r="CH39" s="127"/>
      <c r="CI39" s="41"/>
      <c r="CJ39" s="127"/>
      <c r="CK39" s="127"/>
      <c r="CL39" s="127"/>
      <c r="CM39" s="127"/>
      <c r="CN39" s="127"/>
      <c r="CO39" s="41"/>
      <c r="CP39" s="41"/>
      <c r="CQ39" s="41"/>
      <c r="CR39" s="41"/>
      <c r="CS39" s="127"/>
      <c r="CT39" s="127"/>
      <c r="CU39" s="127"/>
      <c r="CV39" s="127"/>
      <c r="CW39" s="127"/>
      <c r="CX39" s="127"/>
      <c r="CY39" s="127"/>
      <c r="CZ39" s="127"/>
      <c r="DA39" s="41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41"/>
      <c r="EA39" s="41"/>
      <c r="EB39" s="127"/>
      <c r="EC39" s="127"/>
      <c r="ED39" s="127"/>
      <c r="EE39" s="127"/>
      <c r="EF39" s="127"/>
      <c r="EG39" s="127"/>
      <c r="EH39" s="127"/>
      <c r="EI39" s="127"/>
    </row>
    <row r="40" spans="1:139" s="140" customFormat="1" ht="35.1" customHeight="1" x14ac:dyDescent="0.6">
      <c r="A40" s="15" t="s">
        <v>49</v>
      </c>
      <c r="B40" s="195" t="s">
        <v>50</v>
      </c>
      <c r="C40" s="195"/>
      <c r="D40" s="121" t="s">
        <v>186</v>
      </c>
      <c r="E40" s="13" t="str">
        <f t="shared" si="226"/>
        <v>NE</v>
      </c>
      <c r="F40" s="14" t="str">
        <f>IF(G40=0,"NE",IF(E40&lt;#REF!,"NON","OUI"))</f>
        <v>NE</v>
      </c>
      <c r="G40" s="14">
        <f t="shared" si="227"/>
        <v>0</v>
      </c>
      <c r="H40" s="41"/>
      <c r="I40" s="127"/>
      <c r="J40" s="127"/>
      <c r="K40" s="127"/>
      <c r="L40" s="127"/>
      <c r="M40" s="127"/>
      <c r="N40" s="127"/>
      <c r="O40" s="127"/>
      <c r="P40" s="127"/>
      <c r="Q40" s="41"/>
      <c r="R40" s="127"/>
      <c r="S40" s="127"/>
      <c r="T40" s="127"/>
      <c r="U40" s="127"/>
      <c r="V40" s="127"/>
      <c r="W40" s="127"/>
      <c r="X40" s="127"/>
      <c r="Y40" s="127"/>
      <c r="Z40" s="41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41"/>
      <c r="AQ40" s="127"/>
      <c r="AR40" s="127"/>
      <c r="AS40" s="127"/>
      <c r="AT40" s="127"/>
      <c r="AU40" s="127"/>
      <c r="AV40" s="127"/>
      <c r="AW40" s="127"/>
      <c r="AX40" s="41"/>
      <c r="AY40" s="41"/>
      <c r="AZ40" s="127"/>
      <c r="BA40" s="127"/>
      <c r="BB40" s="127"/>
      <c r="BC40" s="41"/>
      <c r="BD40" s="127"/>
      <c r="BE40" s="41"/>
      <c r="BF40" s="127"/>
      <c r="BG40" s="127"/>
      <c r="BH40" s="127"/>
      <c r="BI40" s="127"/>
      <c r="BJ40" s="41"/>
      <c r="BK40" s="41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41"/>
      <c r="CB40" s="41"/>
      <c r="CC40" s="127"/>
      <c r="CD40" s="127"/>
      <c r="CE40" s="127"/>
      <c r="CF40" s="127"/>
      <c r="CG40" s="127"/>
      <c r="CH40" s="127"/>
      <c r="CI40" s="41"/>
      <c r="CJ40" s="41"/>
      <c r="CK40" s="127"/>
      <c r="CL40" s="127"/>
      <c r="CM40" s="41"/>
      <c r="CN40" s="41"/>
      <c r="CO40" s="41"/>
      <c r="CP40" s="41"/>
      <c r="CQ40" s="41"/>
      <c r="CR40" s="41"/>
      <c r="CS40" s="127"/>
      <c r="CT40" s="127"/>
      <c r="CU40" s="127"/>
      <c r="CV40" s="127"/>
      <c r="CW40" s="127"/>
      <c r="CX40" s="127"/>
      <c r="CY40" s="127"/>
      <c r="CZ40" s="127"/>
      <c r="DA40" s="41"/>
      <c r="DB40" s="41"/>
      <c r="DC40" s="41"/>
      <c r="DD40" s="41"/>
      <c r="DE40" s="41"/>
      <c r="DF40" s="41"/>
      <c r="DG40" s="41"/>
      <c r="DH40" s="127"/>
      <c r="DI40" s="127"/>
      <c r="DJ40" s="41"/>
      <c r="DK40" s="41"/>
      <c r="DL40" s="41"/>
      <c r="DM40" s="41"/>
      <c r="DN40" s="41"/>
      <c r="DO40" s="41"/>
      <c r="DP40" s="127"/>
      <c r="DQ40" s="127"/>
      <c r="DR40" s="127"/>
      <c r="DS40" s="127"/>
      <c r="DT40" s="127"/>
      <c r="DU40" s="127"/>
      <c r="DV40" s="41"/>
      <c r="DW40" s="41"/>
      <c r="DX40" s="127"/>
      <c r="DY40" s="127"/>
      <c r="DZ40" s="41"/>
      <c r="EA40" s="41"/>
      <c r="EB40" s="127"/>
      <c r="EC40" s="127"/>
      <c r="ED40" s="127"/>
      <c r="EE40" s="127"/>
      <c r="EF40" s="127"/>
      <c r="EG40" s="127"/>
      <c r="EH40" s="127"/>
      <c r="EI40" s="127"/>
    </row>
  </sheetData>
  <mergeCells count="147">
    <mergeCell ref="EB2:ED2"/>
    <mergeCell ref="EE2:EI2"/>
    <mergeCell ref="DH3:DI5"/>
    <mergeCell ref="EE3:EI5"/>
    <mergeCell ref="EB3:ED5"/>
    <mergeCell ref="DV3:DW5"/>
    <mergeCell ref="DZ3:EA5"/>
    <mergeCell ref="DN3:DO5"/>
    <mergeCell ref="DL3:DM5"/>
    <mergeCell ref="DJ3:DK5"/>
    <mergeCell ref="DG2:DW2"/>
    <mergeCell ref="DP3:DQ5"/>
    <mergeCell ref="DR3:DU5"/>
    <mergeCell ref="DX3:DY5"/>
    <mergeCell ref="CR2:DF2"/>
    <mergeCell ref="DD3:DE5"/>
    <mergeCell ref="DB3:DC5"/>
    <mergeCell ref="DX2:DY2"/>
    <mergeCell ref="DZ2:EA2"/>
    <mergeCell ref="DF3:DF5"/>
    <mergeCell ref="DG3:DG5"/>
    <mergeCell ref="CC3:CF5"/>
    <mergeCell ref="CC2:CF2"/>
    <mergeCell ref="CG3:CH5"/>
    <mergeCell ref="CG2:CH2"/>
    <mergeCell ref="CI2:CQ2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BR3:BR5"/>
    <mergeCell ref="BS3:BS5"/>
    <mergeCell ref="BT3:BT5"/>
    <mergeCell ref="BU3:BU5"/>
    <mergeCell ref="BR2:BU2"/>
    <mergeCell ref="BX3:BY5"/>
    <mergeCell ref="BV2:CB2"/>
    <mergeCell ref="BV3:BV5"/>
    <mergeCell ref="BW3:BW5"/>
    <mergeCell ref="BZ3:BZ5"/>
    <mergeCell ref="CA3:CA5"/>
    <mergeCell ref="CB3:CB5"/>
    <mergeCell ref="CR1:EI1"/>
    <mergeCell ref="CY3:CZ5"/>
    <mergeCell ref="CU3:CX5"/>
    <mergeCell ref="CR3:CR5"/>
    <mergeCell ref="CS3:CS5"/>
    <mergeCell ref="CT3:CT5"/>
    <mergeCell ref="DA3:DA5"/>
    <mergeCell ref="D2:D5"/>
    <mergeCell ref="AZ3:AZ5"/>
    <mergeCell ref="BA3:BA5"/>
    <mergeCell ref="BB3:BB5"/>
    <mergeCell ref="BC3:BC5"/>
    <mergeCell ref="BD3:BD5"/>
    <mergeCell ref="BE3:BE5"/>
    <mergeCell ref="BF3:BF5"/>
    <mergeCell ref="AZ2:BF2"/>
    <mergeCell ref="BG2:BH5"/>
    <mergeCell ref="BI2:BL2"/>
    <mergeCell ref="BI3:BI5"/>
    <mergeCell ref="BJ3:BJ5"/>
    <mergeCell ref="BM2:BO5"/>
    <mergeCell ref="BP2:BQ5"/>
    <mergeCell ref="BK3:BK5"/>
    <mergeCell ref="BL3:BL5"/>
    <mergeCell ref="B40:C40"/>
    <mergeCell ref="B17:C17"/>
    <mergeCell ref="B18:C18"/>
    <mergeCell ref="AZ1:CQ1"/>
    <mergeCell ref="A6:B6"/>
    <mergeCell ref="B23:C23"/>
    <mergeCell ref="A1:G1"/>
    <mergeCell ref="H1:AY1"/>
    <mergeCell ref="G2:G5"/>
    <mergeCell ref="E2:E5"/>
    <mergeCell ref="A12:B12"/>
    <mergeCell ref="B24:C24"/>
    <mergeCell ref="B38:C38"/>
    <mergeCell ref="B39:C39"/>
    <mergeCell ref="B26:C26"/>
    <mergeCell ref="B27:C27"/>
    <mergeCell ref="B28:C28"/>
    <mergeCell ref="B29:C29"/>
    <mergeCell ref="Q2:W2"/>
    <mergeCell ref="X3:Y5"/>
    <mergeCell ref="X2:Y2"/>
    <mergeCell ref="AF3:AG5"/>
    <mergeCell ref="AN3:AO5"/>
    <mergeCell ref="AU3:AW5"/>
    <mergeCell ref="K3:K5"/>
    <mergeCell ref="L3:L5"/>
    <mergeCell ref="M3:N5"/>
    <mergeCell ref="B30:C30"/>
    <mergeCell ref="B34:C34"/>
    <mergeCell ref="B35:C35"/>
    <mergeCell ref="B36:C36"/>
    <mergeCell ref="B25:C25"/>
    <mergeCell ref="B32:C32"/>
    <mergeCell ref="B33:C33"/>
    <mergeCell ref="B31:C31"/>
    <mergeCell ref="B19:C19"/>
    <mergeCell ref="B20:C20"/>
    <mergeCell ref="B21:C21"/>
    <mergeCell ref="B14:C14"/>
    <mergeCell ref="AH3:AJ5"/>
    <mergeCell ref="AK3:AK5"/>
    <mergeCell ref="AL3:AM5"/>
    <mergeCell ref="B15:C15"/>
    <mergeCell ref="EO4:EQ7"/>
    <mergeCell ref="A9:B9"/>
    <mergeCell ref="C9:C10"/>
    <mergeCell ref="A2:C2"/>
    <mergeCell ref="A3:C3"/>
    <mergeCell ref="A4:B5"/>
    <mergeCell ref="C4:C5"/>
    <mergeCell ref="A8:B8"/>
    <mergeCell ref="O3:P5"/>
    <mergeCell ref="H2:N2"/>
    <mergeCell ref="H3:H5"/>
    <mergeCell ref="I3:I5"/>
    <mergeCell ref="J3:J5"/>
    <mergeCell ref="O2:P2"/>
    <mergeCell ref="E12:G12"/>
    <mergeCell ref="AX3:AY5"/>
    <mergeCell ref="AA3:AC5"/>
    <mergeCell ref="Z3:Z5"/>
    <mergeCell ref="AD3:AD5"/>
    <mergeCell ref="Z2:AM2"/>
    <mergeCell ref="AN2:AO2"/>
    <mergeCell ref="AP2:AT2"/>
    <mergeCell ref="AU2:AW2"/>
    <mergeCell ref="AX2:AY2"/>
    <mergeCell ref="AP3:AP5"/>
    <mergeCell ref="AQ3:AQ5"/>
    <mergeCell ref="AR3:AT5"/>
    <mergeCell ref="Q3:Q5"/>
    <mergeCell ref="R3:R5"/>
    <mergeCell ref="S3:S5"/>
    <mergeCell ref="T3:T5"/>
    <mergeCell ref="U3:W5"/>
    <mergeCell ref="AE3:AE5"/>
  </mergeCells>
  <phoneticPr fontId="28" type="noConversion"/>
  <conditionalFormatting sqref="F14">
    <cfRule type="expression" dxfId="16" priority="1069" stopIfTrue="1">
      <formula>NOT(ISERROR(SEARCH("OUI",F14)))</formula>
    </cfRule>
  </conditionalFormatting>
  <conditionalFormatting sqref="F15">
    <cfRule type="expression" dxfId="15" priority="119" stopIfTrue="1">
      <formula>NOT(ISERROR(SEARCH("OUI",F15)))</formula>
    </cfRule>
  </conditionalFormatting>
  <conditionalFormatting sqref="F17:F20">
    <cfRule type="expression" dxfId="14" priority="118" stopIfTrue="1">
      <formula>NOT(ISERROR(SEARCH("OUI",F17)))</formula>
    </cfRule>
  </conditionalFormatting>
  <conditionalFormatting sqref="F21">
    <cfRule type="expression" dxfId="13" priority="117" stopIfTrue="1">
      <formula>NOT(ISERROR(SEARCH("OUI",F21)))</formula>
    </cfRule>
  </conditionalFormatting>
  <conditionalFormatting sqref="F23:F36">
    <cfRule type="expression" dxfId="12" priority="116" stopIfTrue="1">
      <formula>NOT(ISERROR(SEARCH("OUI",F23)))</formula>
    </cfRule>
  </conditionalFormatting>
  <conditionalFormatting sqref="F38:F40">
    <cfRule type="expression" dxfId="11" priority="115" stopIfTrue="1">
      <formula>NOT(ISERROR(SEARCH("OUI",F38)))</formula>
    </cfRule>
  </conditionalFormatting>
  <dataValidations count="3">
    <dataValidation type="whole" allowBlank="1" showInputMessage="1" showErrorMessage="1" error="ATTENTION :_x000a__x000a_0 : Non Acquis_x000a_1 : Acquis" prompt="0 : Non Acquis_x000a_1 : En cours d'acquisition_x000a_2 : Acquis_x000a_" sqref="H38:EI40 H23:EI36 H17:EI21 H14:EI15">
      <formula1>0</formula1>
      <formula2>2</formula2>
    </dataValidation>
    <dataValidation allowBlank="1" showInputMessage="1" showErrorMessage="1" prompt="Entrer ici la date de réalisation des TP" sqref="H11:EI11"/>
    <dataValidation showInputMessage="1" showErrorMessage="1" sqref="H9:EI10"/>
  </dataValidations>
  <printOptions horizontalCentered="1"/>
  <pageMargins left="0.25" right="0.25" top="0.75" bottom="0.75" header="0.3" footer="0.3"/>
  <pageSetup paperSize="8" scale="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"/>
  <sheetViews>
    <sheetView showGridLines="0" topLeftCell="B2" zoomScale="60" zoomScaleNormal="60" zoomScaleSheetLayoutView="20" zoomScalePageLayoutView="50" workbookViewId="0">
      <pane xSplit="195" activePane="topRight"/>
      <selection activeCell="B13" sqref="B13:C13"/>
      <selection pane="topRight" activeCell="C58" sqref="C58"/>
    </sheetView>
  </sheetViews>
  <sheetFormatPr baseColWidth="10" defaultColWidth="11.42578125" defaultRowHeight="12.75" x14ac:dyDescent="0.2"/>
  <cols>
    <col min="1" max="1" width="15" style="1" bestFit="1" customWidth="1"/>
    <col min="2" max="2" width="35" style="2" customWidth="1"/>
    <col min="3" max="3" width="80" style="2" customWidth="1"/>
    <col min="4" max="4" width="9" style="2" customWidth="1"/>
    <col min="5" max="5" width="6.7109375" style="2" hidden="1" customWidth="1"/>
    <col min="6" max="6" width="6.7109375" style="2" customWidth="1"/>
    <col min="7" max="94" width="10.85546875" style="1" customWidth="1"/>
    <col min="95" max="16384" width="11.42578125" style="1"/>
  </cols>
  <sheetData>
    <row r="1" spans="1:94" ht="34.5" hidden="1" customHeight="1" x14ac:dyDescent="0.2">
      <c r="A1" s="289" t="s">
        <v>100</v>
      </c>
      <c r="B1" s="289"/>
      <c r="C1" s="289"/>
      <c r="D1" s="289"/>
      <c r="E1" s="7">
        <v>80</v>
      </c>
      <c r="F1" s="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 s="4" customFormat="1" ht="27.95" customHeight="1" x14ac:dyDescent="0.4">
      <c r="A2" s="92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</row>
    <row r="3" spans="1:94" s="4" customFormat="1" ht="35.450000000000003" customHeight="1" x14ac:dyDescent="0.4">
      <c r="A3" s="290" t="s">
        <v>52</v>
      </c>
      <c r="B3" s="291" t="s">
        <v>53</v>
      </c>
      <c r="C3" s="292"/>
      <c r="D3" s="13" t="str">
        <f>IF(F3=0,"NE",SUM(G3:BZ3)/COUNTA(G3:BZ3)*50)</f>
        <v>NE</v>
      </c>
      <c r="E3" s="14" t="str">
        <f>IF(F3=0,"NE",IF(D3&lt;$E$1,"NON","OUI"))</f>
        <v>NE</v>
      </c>
      <c r="F3" s="14">
        <f>COUNTA(G3:BZ3)</f>
        <v>0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</row>
    <row r="4" spans="1:94" s="4" customFormat="1" ht="35.450000000000003" customHeight="1" x14ac:dyDescent="0.4">
      <c r="A4" s="290"/>
      <c r="B4" s="293" t="s">
        <v>54</v>
      </c>
      <c r="C4" s="294"/>
      <c r="D4" s="19" t="str">
        <f>IF(F4=0,"NE",SUM(G4:BZ4)/COUNTA(G4:BZ4)*50)</f>
        <v>NE</v>
      </c>
      <c r="E4" s="20" t="str">
        <f>IF(F4=0,"NE",IF(D4&lt;$E$1,"NON","OUI"))</f>
        <v>NE</v>
      </c>
      <c r="F4" s="20">
        <f>COUNTA(G4:BZ4)</f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</row>
    <row r="5" spans="1:94" s="4" customFormat="1" ht="35.450000000000003" customHeight="1" x14ac:dyDescent="0.4">
      <c r="A5" s="290"/>
      <c r="B5" s="295" t="s">
        <v>55</v>
      </c>
      <c r="C5" s="296"/>
      <c r="D5" s="16" t="str">
        <f>IF(F5=0,"NE",SUM(G5:BZ5)/COUNTA(G5:BZ5)*50)</f>
        <v>NE</v>
      </c>
      <c r="E5" s="17" t="str">
        <f>IF(F5=0,"NE",IF(D5&lt;$E$1,"NON","OUI"))</f>
        <v>NE</v>
      </c>
      <c r="F5" s="17">
        <f>COUNTA(G5:BZ5)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</row>
    <row r="6" spans="1:94" s="4" customFormat="1" ht="30.6" customHeight="1" x14ac:dyDescent="0.4">
      <c r="A6" s="81" t="s">
        <v>56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</row>
    <row r="7" spans="1:94" s="4" customFormat="1" ht="35.450000000000003" customHeight="1" x14ac:dyDescent="0.4">
      <c r="A7" s="272" t="s">
        <v>57</v>
      </c>
      <c r="B7" s="281" t="s">
        <v>58</v>
      </c>
      <c r="C7" s="275"/>
      <c r="D7" s="13" t="str">
        <f>IF(F7=0,"NE",SUM(G7:BZ7)/COUNTA(G7:BZ7)*50)</f>
        <v>NE</v>
      </c>
      <c r="E7" s="14" t="str">
        <f>IF(F7=0,"NE",IF(D7&lt;$E$1,"NON","OUI"))</f>
        <v>NE</v>
      </c>
      <c r="F7" s="14">
        <f>COUNTA(G7:BZ7)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</row>
    <row r="8" spans="1:94" s="4" customFormat="1" ht="35.450000000000003" customHeight="1" x14ac:dyDescent="0.4">
      <c r="A8" s="272"/>
      <c r="B8" s="283" t="s">
        <v>59</v>
      </c>
      <c r="C8" s="277"/>
      <c r="D8" s="19" t="str">
        <f>IF(F8=0,"NE",SUM(G8:BZ8)/COUNTA(G8:BZ8)*50)</f>
        <v>NE</v>
      </c>
      <c r="E8" s="20" t="str">
        <f>IF(F8=0,"NE",IF(D8&lt;$E$1,"NON","OUI"))</f>
        <v>NE</v>
      </c>
      <c r="F8" s="20">
        <f>COUNTA(G8:BZ8)</f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</row>
    <row r="9" spans="1:94" s="4" customFormat="1" ht="35.450000000000003" customHeight="1" x14ac:dyDescent="0.4">
      <c r="A9" s="272"/>
      <c r="B9" s="283" t="s">
        <v>60</v>
      </c>
      <c r="C9" s="277"/>
      <c r="D9" s="19" t="str">
        <f>IF(F9=0,"NE",SUM(G9:BZ9)/COUNTA(G9:BZ9)*50)</f>
        <v>NE</v>
      </c>
      <c r="E9" s="20" t="str">
        <f>IF(F9=0,"NE",IF(D9&lt;$E$1,"NON","OUI"))</f>
        <v>NE</v>
      </c>
      <c r="F9" s="20">
        <f>COUNTA(G9:BZ9)</f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</row>
    <row r="10" spans="1:94" s="4" customFormat="1" ht="35.450000000000003" customHeight="1" x14ac:dyDescent="0.4">
      <c r="A10" s="272"/>
      <c r="B10" s="283" t="s">
        <v>61</v>
      </c>
      <c r="C10" s="277"/>
      <c r="D10" s="19" t="str">
        <f>IF(F10=0,"NE",SUM(G10:BZ10)/COUNTA(G10:BZ10)*50)</f>
        <v>NE</v>
      </c>
      <c r="E10" s="20" t="str">
        <f>IF(F10=0,"NE",IF(D10&lt;$E$1,"NON","OUI"))</f>
        <v>NE</v>
      </c>
      <c r="F10" s="20">
        <f>COUNTA(G10:BZ10)</f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</row>
    <row r="11" spans="1:94" s="4" customFormat="1" ht="35.450000000000003" customHeight="1" x14ac:dyDescent="0.6">
      <c r="A11" s="272"/>
      <c r="B11" s="287" t="s">
        <v>62</v>
      </c>
      <c r="C11" s="288"/>
      <c r="D11" s="16" t="str">
        <f>IF(F11=0,"NE",SUM(G11:BZ11)/COUNTA(G11:BZ11)*50)</f>
        <v>NE</v>
      </c>
      <c r="E11" s="17" t="str">
        <f>IF(F11=0,"NE",IF(D11&lt;$E$1,"NON","OUI"))</f>
        <v>NE</v>
      </c>
      <c r="F11" s="17">
        <f>COUNTA(G11:BZ11)</f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</row>
    <row r="12" spans="1:94" s="4" customFormat="1" ht="26.25" x14ac:dyDescent="0.4">
      <c r="A12" s="83" t="s">
        <v>63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</row>
    <row r="13" spans="1:94" s="4" customFormat="1" ht="37.5" customHeight="1" x14ac:dyDescent="0.4">
      <c r="A13" s="272" t="s">
        <v>64</v>
      </c>
      <c r="B13" s="281" t="s">
        <v>65</v>
      </c>
      <c r="C13" s="275"/>
      <c r="D13" s="13" t="str">
        <f>IF(F13=0,"NE",SUM(G13:BZ13)/COUNTA(G13:BZ13)*50)</f>
        <v>NE</v>
      </c>
      <c r="E13" s="14" t="str">
        <f>IF(F13=0,"NE",IF(D13&lt;$E$1,"NON","OUI"))</f>
        <v>NE</v>
      </c>
      <c r="F13" s="14">
        <f>COUNTA(G13:BZ13)</f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</row>
    <row r="14" spans="1:94" s="4" customFormat="1" ht="37.5" customHeight="1" x14ac:dyDescent="0.4">
      <c r="A14" s="272"/>
      <c r="B14" s="276" t="s">
        <v>66</v>
      </c>
      <c r="C14" s="277"/>
      <c r="D14" s="19" t="str">
        <f>IF(F14=0,"NE",SUM(G14:BZ14)/COUNTA(G14:BZ14)*50)</f>
        <v>NE</v>
      </c>
      <c r="E14" s="20" t="str">
        <f>IF(F14=0,"NE",IF(D14&lt;$E$1,"NON","OUI"))</f>
        <v>NE</v>
      </c>
      <c r="F14" s="20">
        <f>COUNTA(G14:BZ14)</f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</row>
    <row r="15" spans="1:94" s="4" customFormat="1" ht="37.5" customHeight="1" x14ac:dyDescent="0.4">
      <c r="A15" s="272"/>
      <c r="B15" s="278" t="s">
        <v>67</v>
      </c>
      <c r="C15" s="279"/>
      <c r="D15" s="16" t="str">
        <f>IF(F15=0,"NE",SUM(G15:BZ15)/COUNTA(G15:BZ15)*50)</f>
        <v>NE</v>
      </c>
      <c r="E15" s="17" t="str">
        <f>IF(F15=0,"NE",IF(D15&lt;$E$1,"NON","OUI"))</f>
        <v>NE</v>
      </c>
      <c r="F15" s="17">
        <f>COUNTA(G15:BZ15)</f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1:94" s="4" customFormat="1" ht="33.950000000000003" customHeight="1" x14ac:dyDescent="0.6">
      <c r="A16" s="79" t="s">
        <v>68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</row>
    <row r="17" spans="1:94" s="4" customFormat="1" ht="37.5" customHeight="1" x14ac:dyDescent="0.4">
      <c r="A17" s="272" t="s">
        <v>69</v>
      </c>
      <c r="B17" s="281" t="s">
        <v>70</v>
      </c>
      <c r="C17" s="282"/>
      <c r="D17" s="13" t="str">
        <f>IF(F17=0,"NE",SUM(G17:BZ17)/COUNTA(G17:BZ17)*50)</f>
        <v>NE</v>
      </c>
      <c r="E17" s="14" t="str">
        <f>IF(F17=0,"NE",IF(D17&lt;$E$1,"NON","OUI"))</f>
        <v>NE</v>
      </c>
      <c r="F17" s="14">
        <f>COUNTA(G17:BZ17)</f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1:94" s="4" customFormat="1" ht="37.5" customHeight="1" x14ac:dyDescent="0.4">
      <c r="A18" s="272"/>
      <c r="B18" s="276" t="s">
        <v>71</v>
      </c>
      <c r="C18" s="277"/>
      <c r="D18" s="19" t="str">
        <f>IF(F18=0,"NE",SUM(G18:BZ18)/COUNTA(G18:BZ18)*50)</f>
        <v>NE</v>
      </c>
      <c r="E18" s="20" t="str">
        <f>IF(F18=0,"NE",IF(D18&lt;$E$1,"NON","OUI"))</f>
        <v>NE</v>
      </c>
      <c r="F18" s="20">
        <f>COUNTA(G18:BZ18)</f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1:94" s="4" customFormat="1" ht="37.5" customHeight="1" x14ac:dyDescent="0.4">
      <c r="A19" s="272"/>
      <c r="B19" s="278" t="s">
        <v>72</v>
      </c>
      <c r="C19" s="279"/>
      <c r="D19" s="16" t="str">
        <f>IF(F19=0,"NE",SUM(G19:BZ19)/COUNTA(G19:BZ19)*50)</f>
        <v>NE</v>
      </c>
      <c r="E19" s="17" t="str">
        <f>IF(F19=0,"NE",IF(D19&lt;$E$1,"NON","OUI"))</f>
        <v>NE</v>
      </c>
      <c r="F19" s="17">
        <f>COUNTA(G19:BZ19)</f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</row>
    <row r="20" spans="1:94" s="4" customFormat="1" ht="31.5" x14ac:dyDescent="0.6">
      <c r="A20" s="79" t="s">
        <v>73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</row>
    <row r="21" spans="1:94" s="4" customFormat="1" ht="37.5" customHeight="1" x14ac:dyDescent="0.4">
      <c r="A21" s="280" t="s">
        <v>74</v>
      </c>
      <c r="B21" s="281" t="s">
        <v>75</v>
      </c>
      <c r="C21" s="282"/>
      <c r="D21" s="13" t="str">
        <f>IF(F21=0,"NE",SUM(G21:BZ21)/COUNTA(G21:BZ21)*50)</f>
        <v>NE</v>
      </c>
      <c r="E21" s="14" t="str">
        <f>IF(F21=0,"NE",IF(D21&lt;$E$1,"NON","OUI"))</f>
        <v>NE</v>
      </c>
      <c r="F21" s="14">
        <f>COUNTA(G21:BZ21)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</row>
    <row r="22" spans="1:94" s="4" customFormat="1" ht="37.5" customHeight="1" x14ac:dyDescent="0.4">
      <c r="A22" s="280"/>
      <c r="B22" s="283" t="s">
        <v>76</v>
      </c>
      <c r="C22" s="284"/>
      <c r="D22" s="19" t="str">
        <f>IF(F22=0,"NE",SUM(G22:BZ22)/COUNTA(G22:BZ22)*50)</f>
        <v>NE</v>
      </c>
      <c r="E22" s="20" t="str">
        <f>IF(F22=0,"NE",IF(D22&lt;$E$1,"NON","OUI"))</f>
        <v>NE</v>
      </c>
      <c r="F22" s="20">
        <f>COUNTA(G22:BZ22)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</row>
    <row r="23" spans="1:94" s="4" customFormat="1" ht="37.5" customHeight="1" x14ac:dyDescent="0.4">
      <c r="A23" s="280"/>
      <c r="B23" s="283" t="s">
        <v>77</v>
      </c>
      <c r="C23" s="284"/>
      <c r="D23" s="19" t="str">
        <f>IF(F23=0,"NE",SUM(G23:BZ23)/COUNTA(G23:BZ23)*50)</f>
        <v>NE</v>
      </c>
      <c r="E23" s="20" t="str">
        <f>IF(F23=0,"NE",IF(D23&lt;$E$1,"NON","OUI"))</f>
        <v>NE</v>
      </c>
      <c r="F23" s="20">
        <f>COUNTA(G23:BZ23)</f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</row>
    <row r="24" spans="1:94" s="4" customFormat="1" ht="37.5" customHeight="1" x14ac:dyDescent="0.4">
      <c r="A24" s="280"/>
      <c r="B24" s="283" t="s">
        <v>78</v>
      </c>
      <c r="C24" s="284"/>
      <c r="D24" s="19" t="str">
        <f>IF(F24=0,"NE",SUM(G24:BZ24)/COUNTA(G24:BZ24)*50)</f>
        <v>NE</v>
      </c>
      <c r="E24" s="20" t="str">
        <f>IF(F24=0,"NE",IF(D24&lt;$E$1,"NON","OUI"))</f>
        <v>NE</v>
      </c>
      <c r="F24" s="20">
        <f>COUNTA(G24:BZ24)</f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</row>
    <row r="25" spans="1:94" s="4" customFormat="1" ht="37.5" customHeight="1" x14ac:dyDescent="0.4">
      <c r="A25" s="280"/>
      <c r="B25" s="285" t="s">
        <v>79</v>
      </c>
      <c r="C25" s="286"/>
      <c r="D25" s="16" t="str">
        <f>IF(F25=0,"NE",SUM(G25:BZ25)/COUNTA(G25:BZ25)*50)</f>
        <v>NE</v>
      </c>
      <c r="E25" s="17" t="str">
        <f>IF(F25=0,"NE",IF(D25&lt;$E$1,"NON","OUI"))</f>
        <v>NE</v>
      </c>
      <c r="F25" s="17">
        <f>COUNTA(G25:BZ25)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</row>
    <row r="26" spans="1:94" s="4" customFormat="1" ht="30.95" customHeight="1" x14ac:dyDescent="0.6">
      <c r="A26" s="85" t="s">
        <v>80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</row>
    <row r="27" spans="1:94" s="4" customFormat="1" ht="37.5" customHeight="1" x14ac:dyDescent="0.4">
      <c r="A27" s="272" t="s">
        <v>81</v>
      </c>
      <c r="B27" s="274" t="s">
        <v>82</v>
      </c>
      <c r="C27" s="275"/>
      <c r="D27" s="13" t="str">
        <f>IF(F27=0,"NE",SUM(G27:BZ27)/COUNTA(G27:BZ27)*50)</f>
        <v>NE</v>
      </c>
      <c r="E27" s="14" t="str">
        <f>IF(F27=0,"NE",IF(D27&lt;$E$1,"NON","OUI"))</f>
        <v>NE</v>
      </c>
      <c r="F27" s="14">
        <f>COUNTA(G27:BZ27)</f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8"/>
      <c r="AB27" s="38"/>
      <c r="AC27" s="38"/>
      <c r="AD27" s="38"/>
      <c r="AE27" s="38"/>
      <c r="AF27" s="38"/>
      <c r="AG27" s="38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38"/>
      <c r="BA27" s="37"/>
      <c r="BB27" s="38"/>
      <c r="BC27" s="37"/>
      <c r="BD27" s="37"/>
      <c r="BE27" s="37"/>
      <c r="BF27" s="37"/>
      <c r="BG27" s="37"/>
      <c r="BH27" s="37"/>
      <c r="BI27" s="38"/>
      <c r="BJ27" s="37"/>
      <c r="BK27" s="38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</row>
    <row r="28" spans="1:94" s="4" customFormat="1" ht="37.5" customHeight="1" x14ac:dyDescent="0.4">
      <c r="A28" s="272"/>
      <c r="B28" s="276" t="s">
        <v>83</v>
      </c>
      <c r="C28" s="277"/>
      <c r="D28" s="19" t="str">
        <f>IF(F28=0,"NE",SUM(G28:BZ28)/COUNTA(G28:BZ28)*50)</f>
        <v>NE</v>
      </c>
      <c r="E28" s="20" t="str">
        <f>IF(F28=0,"NE",IF(D28&lt;$E$1,"NON","OUI"))</f>
        <v>NE</v>
      </c>
      <c r="F28" s="20">
        <f>COUNTA(G28:BZ28)</f>
        <v>0</v>
      </c>
      <c r="G28" s="38"/>
      <c r="H28" s="38"/>
      <c r="I28" s="38"/>
      <c r="J28" s="38"/>
      <c r="K28" s="38"/>
      <c r="L28" s="38"/>
      <c r="M28" s="38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7"/>
      <c r="BF28" s="38"/>
      <c r="BG28" s="38"/>
      <c r="BH28" s="37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</row>
    <row r="29" spans="1:94" s="4" customFormat="1" ht="37.5" customHeight="1" x14ac:dyDescent="0.4">
      <c r="A29" s="272"/>
      <c r="B29" s="276" t="s">
        <v>84</v>
      </c>
      <c r="C29" s="277"/>
      <c r="D29" s="19" t="str">
        <f>IF(F29=0,"NE",SUM(G29:BZ29)/COUNTA(G29:BZ29)*50)</f>
        <v>NE</v>
      </c>
      <c r="E29" s="20" t="str">
        <f>IF(F29=0,"NE",IF(D29&lt;$E$1,"NON","OUI"))</f>
        <v>NE</v>
      </c>
      <c r="F29" s="20">
        <f>COUNTA(G29:BZ29)</f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7"/>
      <c r="V29" s="37"/>
      <c r="W29" s="37"/>
      <c r="X29" s="37"/>
      <c r="Y29" s="37"/>
      <c r="Z29" s="37"/>
      <c r="AA29" s="38"/>
      <c r="AB29" s="38"/>
      <c r="AC29" s="38"/>
      <c r="AD29" s="38"/>
      <c r="AE29" s="38"/>
      <c r="AF29" s="38"/>
      <c r="AG29" s="38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38"/>
      <c r="BA29" s="37"/>
      <c r="BB29" s="38"/>
      <c r="BC29" s="37"/>
      <c r="BD29" s="37"/>
      <c r="BE29" s="37"/>
      <c r="BF29" s="37"/>
      <c r="BG29" s="37"/>
      <c r="BH29" s="37"/>
      <c r="BI29" s="38"/>
      <c r="BJ29" s="37"/>
      <c r="BK29" s="38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</row>
    <row r="30" spans="1:94" s="4" customFormat="1" ht="37.5" customHeight="1" x14ac:dyDescent="0.4">
      <c r="A30" s="272"/>
      <c r="B30" s="283" t="s">
        <v>85</v>
      </c>
      <c r="C30" s="277"/>
      <c r="D30" s="19" t="str">
        <f>IF(F30=0,"NE",SUM(G30:BZ30)/COUNTA(G30:BZ30)*50)</f>
        <v>NE</v>
      </c>
      <c r="E30" s="20" t="str">
        <f>IF(F30=0,"NE",IF(D30&lt;$E$1,"NON","OUI"))</f>
        <v>NE</v>
      </c>
      <c r="F30" s="20">
        <f>COUNTA(G30:BZ30)</f>
        <v>0</v>
      </c>
      <c r="G30" s="38"/>
      <c r="H30" s="38"/>
      <c r="I30" s="38"/>
      <c r="J30" s="38"/>
      <c r="K30" s="38"/>
      <c r="L30" s="38"/>
      <c r="M30" s="38"/>
      <c r="N30" s="37"/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7"/>
      <c r="BF30" s="38"/>
      <c r="BG30" s="38"/>
      <c r="BH30" s="37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</row>
    <row r="31" spans="1:94" s="4" customFormat="1" ht="37.5" customHeight="1" x14ac:dyDescent="0.4">
      <c r="A31" s="272"/>
      <c r="B31" s="285" t="s">
        <v>86</v>
      </c>
      <c r="C31" s="279"/>
      <c r="D31" s="16" t="str">
        <f>IF(F31=0,"NE",SUM(G31:BZ31)/COUNTA(G31:BZ31)*50)</f>
        <v>NE</v>
      </c>
      <c r="E31" s="17" t="str">
        <f>IF(F31=0,"NE",IF(D31&lt;$E$1,"NON","OUI"))</f>
        <v>NE</v>
      </c>
      <c r="F31" s="17">
        <f>COUNTA(G31:BZ31)</f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7"/>
      <c r="BB31" s="38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</row>
    <row r="32" spans="1:94" s="5" customFormat="1" ht="33.950000000000003" customHeight="1" x14ac:dyDescent="0.4">
      <c r="A32" s="86" t="s">
        <v>87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</row>
    <row r="33" spans="1:94" s="4" customFormat="1" ht="37.5" customHeight="1" x14ac:dyDescent="0.4">
      <c r="A33" s="272" t="s">
        <v>88</v>
      </c>
      <c r="B33" s="274" t="s">
        <v>89</v>
      </c>
      <c r="C33" s="275"/>
      <c r="D33" s="13" t="str">
        <f>IF(F33=0,"NE",SUM(G33:BZ33)/COUNTA(G33:BZ33)*50)</f>
        <v>NE</v>
      </c>
      <c r="E33" s="14" t="str">
        <f>IF(F33=0,"NE",IF(D33&lt;$E$1,"NON","OUI"))</f>
        <v>NE</v>
      </c>
      <c r="F33" s="14">
        <f>COUNTA(G33:BZ33)</f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7"/>
      <c r="V33" s="37"/>
      <c r="W33" s="37"/>
      <c r="X33" s="37"/>
      <c r="Y33" s="37"/>
      <c r="Z33" s="37"/>
      <c r="AA33" s="38"/>
      <c r="AB33" s="38"/>
      <c r="AC33" s="38"/>
      <c r="AD33" s="38"/>
      <c r="AE33" s="38"/>
      <c r="AF33" s="38"/>
      <c r="AG33" s="38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7"/>
      <c r="BB33" s="38"/>
      <c r="BC33" s="37"/>
      <c r="BD33" s="37"/>
      <c r="BE33" s="37"/>
      <c r="BF33" s="37"/>
      <c r="BG33" s="37"/>
      <c r="BH33" s="37"/>
      <c r="BI33" s="38"/>
      <c r="BJ33" s="37"/>
      <c r="BK33" s="38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</row>
    <row r="34" spans="1:94" s="4" customFormat="1" ht="37.5" customHeight="1" x14ac:dyDescent="0.4">
      <c r="A34" s="272"/>
      <c r="B34" s="276" t="s">
        <v>90</v>
      </c>
      <c r="C34" s="277"/>
      <c r="D34" s="19" t="str">
        <f>IF(F34=0,"NE",SUM(G34:BZ34)/COUNTA(G34:BZ34)*50)</f>
        <v>NE</v>
      </c>
      <c r="E34" s="20" t="str">
        <f>IF(F34=0,"NE",IF(D34&lt;$E$1,"NON","OUI"))</f>
        <v>NE</v>
      </c>
      <c r="F34" s="20">
        <f>COUNTA(G34:BZ34)</f>
        <v>0</v>
      </c>
      <c r="G34" s="38"/>
      <c r="H34" s="38"/>
      <c r="I34" s="38"/>
      <c r="J34" s="38"/>
      <c r="K34" s="38"/>
      <c r="L34" s="38"/>
      <c r="M34" s="38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7"/>
      <c r="BF34" s="38"/>
      <c r="BG34" s="38"/>
      <c r="BH34" s="37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</row>
    <row r="35" spans="1:94" s="4" customFormat="1" ht="37.5" customHeight="1" x14ac:dyDescent="0.4">
      <c r="A35" s="272"/>
      <c r="B35" s="276" t="s">
        <v>91</v>
      </c>
      <c r="C35" s="277"/>
      <c r="D35" s="21"/>
      <c r="E35" s="22"/>
      <c r="F35" s="2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7"/>
      <c r="V35" s="37"/>
      <c r="W35" s="37"/>
      <c r="X35" s="37"/>
      <c r="Y35" s="37"/>
      <c r="Z35" s="37"/>
      <c r="AA35" s="38"/>
      <c r="AB35" s="38"/>
      <c r="AC35" s="38"/>
      <c r="AD35" s="38"/>
      <c r="AE35" s="38"/>
      <c r="AF35" s="38"/>
      <c r="AG35" s="38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38"/>
      <c r="BA35" s="37"/>
      <c r="BB35" s="38"/>
      <c r="BC35" s="37"/>
      <c r="BD35" s="37"/>
      <c r="BE35" s="37"/>
      <c r="BF35" s="37"/>
      <c r="BG35" s="37"/>
      <c r="BH35" s="37"/>
      <c r="BI35" s="38"/>
      <c r="BJ35" s="37"/>
      <c r="BK35" s="38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</row>
    <row r="36" spans="1:94" s="4" customFormat="1" ht="37.5" customHeight="1" x14ac:dyDescent="0.4">
      <c r="A36" s="272"/>
      <c r="B36" s="276" t="s">
        <v>92</v>
      </c>
      <c r="C36" s="277"/>
      <c r="D36" s="19" t="str">
        <f>IF(F36=0,"NE",SUM(G36:BZ36)/COUNTA(G36:BZ36)*50)</f>
        <v>NE</v>
      </c>
      <c r="E36" s="20" t="str">
        <f>IF(F36=0,"NE",IF(D36&lt;$E$1,"NON","OUI"))</f>
        <v>NE</v>
      </c>
      <c r="F36" s="20">
        <f>COUNTA(G36:BZ36)</f>
        <v>0</v>
      </c>
      <c r="G36" s="38"/>
      <c r="H36" s="38"/>
      <c r="I36" s="38"/>
      <c r="J36" s="38"/>
      <c r="K36" s="38"/>
      <c r="L36" s="38"/>
      <c r="M36" s="38"/>
      <c r="N36" s="37"/>
      <c r="O36" s="3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7"/>
      <c r="BF36" s="38"/>
      <c r="BG36" s="38"/>
      <c r="BH36" s="37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</row>
    <row r="37" spans="1:94" s="4" customFormat="1" ht="37.5" customHeight="1" x14ac:dyDescent="0.4">
      <c r="A37" s="272"/>
      <c r="B37" s="278" t="s">
        <v>93</v>
      </c>
      <c r="C37" s="279"/>
      <c r="D37" s="16" t="str">
        <f>IF(F37=0,"NE",SUM(G37:BZ37)/COUNTA(G37:BZ37)*50)</f>
        <v>NE</v>
      </c>
      <c r="E37" s="17" t="str">
        <f>IF(F37=0,"NE",IF(D37&lt;$E$1,"NON","OUI"))</f>
        <v>NE</v>
      </c>
      <c r="F37" s="17">
        <f>COUNTA(G37:BZ37)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7"/>
      <c r="BB37" s="38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</row>
    <row r="38" spans="1:94" s="5" customFormat="1" ht="31.5" x14ac:dyDescent="0.4">
      <c r="A38" s="86" t="s">
        <v>94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</row>
    <row r="39" spans="1:94" s="4" customFormat="1" ht="37.5" customHeight="1" x14ac:dyDescent="0.4">
      <c r="A39" s="271" t="s">
        <v>95</v>
      </c>
      <c r="B39" s="274" t="s">
        <v>96</v>
      </c>
      <c r="C39" s="275"/>
      <c r="D39" s="13" t="str">
        <f>IF(F39=0,"NE",SUM(G39:BZ39)/COUNTA(G39:BZ39)*50)</f>
        <v>NE</v>
      </c>
      <c r="E39" s="14" t="str">
        <f>IF(F39=0,"NE",IF(D39&lt;$E$1,"NON","OUI"))</f>
        <v>NE</v>
      </c>
      <c r="F39" s="14">
        <f>COUNTA(G39:BZ39)</f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7"/>
      <c r="V39" s="37"/>
      <c r="W39" s="37"/>
      <c r="X39" s="37"/>
      <c r="Y39" s="37"/>
      <c r="Z39" s="37"/>
      <c r="AA39" s="38"/>
      <c r="AB39" s="38"/>
      <c r="AC39" s="38"/>
      <c r="AD39" s="38"/>
      <c r="AE39" s="38"/>
      <c r="AF39" s="38"/>
      <c r="AG39" s="38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  <c r="AZ39" s="38"/>
      <c r="BA39" s="37"/>
      <c r="BB39" s="38"/>
      <c r="BC39" s="37"/>
      <c r="BD39" s="37"/>
      <c r="BE39" s="37"/>
      <c r="BF39" s="37"/>
      <c r="BG39" s="37"/>
      <c r="BH39" s="37"/>
      <c r="BI39" s="38"/>
      <c r="BJ39" s="37"/>
      <c r="BK39" s="38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</row>
    <row r="40" spans="1:94" s="4" customFormat="1" ht="37.5" customHeight="1" x14ac:dyDescent="0.4">
      <c r="A40" s="272"/>
      <c r="B40" s="276" t="s">
        <v>97</v>
      </c>
      <c r="C40" s="277"/>
      <c r="D40" s="19" t="str">
        <f>IF(F40=0,"NE",SUM(G40:BZ40)/COUNTA(G40:BZ40)*50)</f>
        <v>NE</v>
      </c>
      <c r="E40" s="20" t="str">
        <f>IF(F40=0,"NE",IF(D40&lt;$E$1,"NON","OUI"))</f>
        <v>NE</v>
      </c>
      <c r="F40" s="20">
        <f>COUNTA(G40:BZ40)</f>
        <v>0</v>
      </c>
      <c r="G40" s="38"/>
      <c r="H40" s="38"/>
      <c r="I40" s="38"/>
      <c r="J40" s="38"/>
      <c r="K40" s="38"/>
      <c r="L40" s="38"/>
      <c r="M40" s="38"/>
      <c r="N40" s="37"/>
      <c r="O40" s="3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7"/>
      <c r="BF40" s="38"/>
      <c r="BG40" s="38"/>
      <c r="BH40" s="37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</row>
    <row r="41" spans="1:94" s="4" customFormat="1" ht="37.5" customHeight="1" x14ac:dyDescent="0.4">
      <c r="A41" s="273"/>
      <c r="B41" s="278" t="s">
        <v>98</v>
      </c>
      <c r="C41" s="279"/>
      <c r="D41" s="16" t="str">
        <f>IF(F41=0,"NE",SUM(G41:BZ41)/COUNTA(G41:BZ41)*50)</f>
        <v>NE</v>
      </c>
      <c r="E41" s="17" t="str">
        <f>IF(F41=0,"NE",IF(D41&lt;$E$1,"NON","OUI"))</f>
        <v>NE</v>
      </c>
      <c r="F41" s="17">
        <f>COUNTA(G41:BZ41)</f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7"/>
      <c r="BB41" s="38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</row>
    <row r="42" spans="1:94" s="3" customFormat="1" ht="14.45" customHeight="1" x14ac:dyDescent="0.25">
      <c r="A42" s="8"/>
      <c r="B42" s="9"/>
      <c r="C42" s="8"/>
      <c r="D42" s="11"/>
      <c r="E42" s="11"/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</sheetData>
  <mergeCells count="41">
    <mergeCell ref="A1:D1"/>
    <mergeCell ref="A3:A5"/>
    <mergeCell ref="B3:C3"/>
    <mergeCell ref="B4:C4"/>
    <mergeCell ref="B5:C5"/>
    <mergeCell ref="A13:A15"/>
    <mergeCell ref="B13:C13"/>
    <mergeCell ref="B14:C14"/>
    <mergeCell ref="B15:C15"/>
    <mergeCell ref="A17:A19"/>
    <mergeCell ref="B17:C17"/>
    <mergeCell ref="B18:C18"/>
    <mergeCell ref="B19:C19"/>
    <mergeCell ref="A7:A11"/>
    <mergeCell ref="B7:C7"/>
    <mergeCell ref="B8:C8"/>
    <mergeCell ref="B9:C9"/>
    <mergeCell ref="B10:C10"/>
    <mergeCell ref="B11:C11"/>
    <mergeCell ref="A27:A31"/>
    <mergeCell ref="B27:C27"/>
    <mergeCell ref="B28:C28"/>
    <mergeCell ref="B29:C29"/>
    <mergeCell ref="B30:C30"/>
    <mergeCell ref="B31:C31"/>
    <mergeCell ref="A21:A25"/>
    <mergeCell ref="B21:C21"/>
    <mergeCell ref="B22:C22"/>
    <mergeCell ref="B23:C23"/>
    <mergeCell ref="B24:C24"/>
    <mergeCell ref="B25:C25"/>
    <mergeCell ref="A39:A41"/>
    <mergeCell ref="B39:C39"/>
    <mergeCell ref="B40:C40"/>
    <mergeCell ref="B41:C41"/>
    <mergeCell ref="A33:A37"/>
    <mergeCell ref="B33:C33"/>
    <mergeCell ref="B34:C34"/>
    <mergeCell ref="B35:C35"/>
    <mergeCell ref="B36:C36"/>
    <mergeCell ref="B37:C37"/>
  </mergeCells>
  <conditionalFormatting sqref="E3:E5 E7 E13:E15 E17:E18 E21 E27 E33 E39:E41 E31 E37 E10:E11 E25">
    <cfRule type="expression" dxfId="10" priority="16" stopIfTrue="1">
      <formula>NOT(ISERROR(SEARCH("OUI",E3)))</formula>
    </cfRule>
  </conditionalFormatting>
  <conditionalFormatting sqref="E19">
    <cfRule type="expression" dxfId="9" priority="15" stopIfTrue="1">
      <formula>NOT(ISERROR(SEARCH("OUI",E19)))</formula>
    </cfRule>
  </conditionalFormatting>
  <conditionalFormatting sqref="E28">
    <cfRule type="expression" dxfId="8" priority="14" stopIfTrue="1">
      <formula>NOT(ISERROR(SEARCH("OUI",E28)))</formula>
    </cfRule>
  </conditionalFormatting>
  <conditionalFormatting sqref="E29">
    <cfRule type="expression" dxfId="7" priority="13" stopIfTrue="1">
      <formula>NOT(ISERROR(SEARCH("OUI",E29)))</formula>
    </cfRule>
  </conditionalFormatting>
  <conditionalFormatting sqref="E36 E34">
    <cfRule type="expression" dxfId="6" priority="12" stopIfTrue="1">
      <formula>NOT(ISERROR(SEARCH("OUI",E34)))</formula>
    </cfRule>
  </conditionalFormatting>
  <conditionalFormatting sqref="E9">
    <cfRule type="expression" dxfId="5" priority="6" stopIfTrue="1">
      <formula>NOT(ISERROR(SEARCH("OUI",E9)))</formula>
    </cfRule>
  </conditionalFormatting>
  <conditionalFormatting sqref="E8">
    <cfRule type="expression" dxfId="4" priority="5" stopIfTrue="1">
      <formula>NOT(ISERROR(SEARCH("OUI",E8)))</formula>
    </cfRule>
  </conditionalFormatting>
  <conditionalFormatting sqref="E24">
    <cfRule type="expression" dxfId="3" priority="4" stopIfTrue="1">
      <formula>NOT(ISERROR(SEARCH("OUI",E24)))</formula>
    </cfRule>
  </conditionalFormatting>
  <conditionalFormatting sqref="E22">
    <cfRule type="expression" dxfId="2" priority="3" stopIfTrue="1">
      <formula>NOT(ISERROR(SEARCH("OUI",E22)))</formula>
    </cfRule>
  </conditionalFormatting>
  <conditionalFormatting sqref="E23">
    <cfRule type="expression" dxfId="1" priority="2" stopIfTrue="1">
      <formula>NOT(ISERROR(SEARCH("OUI",E23)))</formula>
    </cfRule>
  </conditionalFormatting>
  <conditionalFormatting sqref="E30">
    <cfRule type="expression" dxfId="0" priority="1" stopIfTrue="1">
      <formula>NOT(ISERROR(SEARCH("OUI",E30)))</formula>
    </cfRule>
  </conditionalFormatting>
  <dataValidations count="3">
    <dataValidation allowBlank="1" showInputMessage="1" showErrorMessage="1" prompt="Entrer ici la date de réalisation des TP" sqref="G42:CP42"/>
    <dataValidation type="whole" allowBlank="1" showInputMessage="1" showErrorMessage="1" error="ATTENTION :_x000a__x000a_0 : Non Acquis_x000a_1 : Acquis" prompt="0 : Non Acquis_x000a_1 : En cours d'acquisition_x000a_2 : Acquis_x000a_" sqref="G3:CP5 G7:CP11 G13:CP15 G17:CP19 G21:CP25">
      <formula1>0</formula1>
      <formula2>2</formula2>
    </dataValidation>
    <dataValidation type="whole" allowBlank="1" showInputMessage="1" showErrorMessage="1" error="le pourcentage doit être entre 0% et 100% " prompt="Entrez dans la case en ROUGE le pourcentage souhaité pour l'acquisition de la capacité ex: 75 pour 75%" sqref="E1:F1">
      <formula1>0</formula1>
      <formula2>100</formula2>
    </dataValidation>
  </dataValidations>
  <printOptions horizontalCentered="1"/>
  <pageMargins left="0.25" right="0.25" top="0.75" bottom="0.75" header="0.3" footer="0.3"/>
  <pageSetup paperSize="8" scale="2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3"/>
  <sheetViews>
    <sheetView showGridLines="0" showRowColHeaders="0" zoomScale="110" zoomScaleNormal="110" zoomScalePageLayoutView="110" workbookViewId="0">
      <pane xSplit="3" ySplit="7" topLeftCell="D8" activePane="bottomRight" state="frozenSplit"/>
      <selection pane="topRight" activeCell="D1" sqref="D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.28515625" customWidth="1"/>
    <col min="2" max="2" width="18.140625" customWidth="1"/>
    <col min="3" max="3" width="2.42578125" customWidth="1"/>
    <col min="4" max="4" width="5.140625" customWidth="1"/>
    <col min="5" max="5" width="31.85546875" customWidth="1"/>
    <col min="6" max="30" width="5" customWidth="1"/>
  </cols>
  <sheetData>
    <row r="1" spans="2:30" ht="15.75" thickBot="1" x14ac:dyDescent="0.3">
      <c r="F1" s="311" t="s">
        <v>102</v>
      </c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3"/>
    </row>
    <row r="2" spans="2:30" ht="84.6" customHeight="1" x14ac:dyDescent="0.25">
      <c r="C2" s="23"/>
      <c r="D2" s="23"/>
      <c r="E2" s="23"/>
      <c r="F2" s="314" t="s">
        <v>103</v>
      </c>
      <c r="G2" s="297" t="s">
        <v>104</v>
      </c>
      <c r="H2" s="297" t="s">
        <v>105</v>
      </c>
      <c r="I2" s="297" t="s">
        <v>106</v>
      </c>
      <c r="J2" s="297" t="s">
        <v>107</v>
      </c>
      <c r="K2" s="297" t="s">
        <v>108</v>
      </c>
      <c r="L2" s="317" t="s">
        <v>109</v>
      </c>
      <c r="M2" s="320" t="s">
        <v>110</v>
      </c>
      <c r="N2" s="297" t="s">
        <v>111</v>
      </c>
      <c r="O2" s="297" t="s">
        <v>112</v>
      </c>
      <c r="P2" s="297" t="s">
        <v>113</v>
      </c>
      <c r="Q2" s="300" t="s">
        <v>114</v>
      </c>
      <c r="R2" s="297" t="s">
        <v>115</v>
      </c>
      <c r="S2" s="297" t="s">
        <v>116</v>
      </c>
      <c r="T2" s="300" t="s">
        <v>117</v>
      </c>
      <c r="U2" s="297" t="s">
        <v>118</v>
      </c>
      <c r="V2" s="300" t="s">
        <v>119</v>
      </c>
      <c r="W2" s="300" t="s">
        <v>120</v>
      </c>
      <c r="X2" s="297" t="s">
        <v>121</v>
      </c>
      <c r="Y2" s="297" t="s">
        <v>122</v>
      </c>
      <c r="Z2" s="297" t="s">
        <v>123</v>
      </c>
      <c r="AA2" s="300" t="s">
        <v>124</v>
      </c>
      <c r="AB2" s="297" t="s">
        <v>125</v>
      </c>
      <c r="AC2" s="300" t="s">
        <v>126</v>
      </c>
      <c r="AD2" s="317" t="s">
        <v>127</v>
      </c>
    </row>
    <row r="3" spans="2:30" x14ac:dyDescent="0.25">
      <c r="C3" s="23"/>
      <c r="F3" s="315"/>
      <c r="G3" s="298"/>
      <c r="H3" s="298"/>
      <c r="I3" s="298"/>
      <c r="J3" s="298"/>
      <c r="K3" s="298"/>
      <c r="L3" s="318"/>
      <c r="M3" s="315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318"/>
    </row>
    <row r="4" spans="2:30" x14ac:dyDescent="0.25">
      <c r="C4" s="23"/>
      <c r="F4" s="315"/>
      <c r="G4" s="298"/>
      <c r="H4" s="298"/>
      <c r="I4" s="298"/>
      <c r="J4" s="298"/>
      <c r="K4" s="298"/>
      <c r="L4" s="318"/>
      <c r="M4" s="315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318"/>
    </row>
    <row r="5" spans="2:30" x14ac:dyDescent="0.25">
      <c r="C5" s="23"/>
      <c r="F5" s="315"/>
      <c r="G5" s="298"/>
      <c r="H5" s="298"/>
      <c r="I5" s="298"/>
      <c r="J5" s="298"/>
      <c r="K5" s="298"/>
      <c r="L5" s="318"/>
      <c r="M5" s="315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318"/>
    </row>
    <row r="6" spans="2:30" ht="14.25" customHeight="1" thickBot="1" x14ac:dyDescent="0.3">
      <c r="C6" s="24"/>
      <c r="D6" s="24"/>
      <c r="E6" s="24"/>
      <c r="F6" s="316"/>
      <c r="G6" s="299"/>
      <c r="H6" s="299"/>
      <c r="I6" s="299"/>
      <c r="J6" s="299"/>
      <c r="K6" s="299"/>
      <c r="L6" s="319"/>
      <c r="M6" s="316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319"/>
    </row>
    <row r="7" spans="2:30" ht="21" customHeight="1" thickBot="1" x14ac:dyDescent="0.3">
      <c r="B7" s="25" t="s">
        <v>128</v>
      </c>
      <c r="C7" s="301" t="s">
        <v>129</v>
      </c>
      <c r="D7" s="302"/>
      <c r="E7" s="303"/>
      <c r="F7" s="304" t="s">
        <v>130</v>
      </c>
      <c r="G7" s="305"/>
      <c r="H7" s="305"/>
      <c r="I7" s="305"/>
      <c r="J7" s="305"/>
      <c r="K7" s="305"/>
      <c r="L7" s="306"/>
      <c r="M7" s="304" t="s">
        <v>131</v>
      </c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6"/>
    </row>
    <row r="8" spans="2:30" x14ac:dyDescent="0.25">
      <c r="B8" s="307" t="s">
        <v>132</v>
      </c>
      <c r="C8" s="26" t="s">
        <v>133</v>
      </c>
      <c r="D8" s="27"/>
      <c r="E8" s="27"/>
      <c r="F8" s="42"/>
      <c r="G8" s="43"/>
      <c r="H8" s="44"/>
      <c r="I8" s="44"/>
      <c r="J8" s="44"/>
      <c r="K8" s="44"/>
      <c r="L8" s="45"/>
      <c r="M8" s="46"/>
      <c r="N8" s="44"/>
      <c r="O8" s="44"/>
      <c r="P8" s="44"/>
      <c r="Q8" s="44"/>
      <c r="R8" s="44"/>
      <c r="S8" s="44"/>
      <c r="T8" s="44"/>
      <c r="U8" s="44"/>
      <c r="V8" s="43"/>
      <c r="W8" s="43"/>
      <c r="X8" s="44"/>
      <c r="Y8" s="44"/>
      <c r="Z8" s="43"/>
      <c r="AA8" s="43"/>
      <c r="AB8" s="43"/>
      <c r="AC8" s="44"/>
      <c r="AD8" s="47"/>
    </row>
    <row r="9" spans="2:30" ht="15.75" thickBot="1" x14ac:dyDescent="0.3">
      <c r="B9" s="308"/>
      <c r="C9" s="28" t="s">
        <v>134</v>
      </c>
      <c r="D9" s="29"/>
      <c r="E9" s="29"/>
      <c r="F9" s="48"/>
      <c r="G9" s="49"/>
      <c r="H9" s="49"/>
      <c r="I9" s="49"/>
      <c r="J9" s="49"/>
      <c r="K9" s="49"/>
      <c r="L9" s="50"/>
      <c r="M9" s="51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</row>
    <row r="10" spans="2:30" x14ac:dyDescent="0.25">
      <c r="B10" s="309" t="s">
        <v>135</v>
      </c>
      <c r="C10" s="30" t="s">
        <v>136</v>
      </c>
      <c r="D10" s="26"/>
      <c r="E10" s="27"/>
      <c r="F10" s="46"/>
      <c r="G10" s="43"/>
      <c r="H10" s="44"/>
      <c r="I10" s="44"/>
      <c r="J10" s="44"/>
      <c r="K10" s="44"/>
      <c r="L10" s="45"/>
      <c r="M10" s="46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</row>
    <row r="11" spans="2:30" x14ac:dyDescent="0.25">
      <c r="B11" s="310"/>
      <c r="C11" s="31" t="s">
        <v>137</v>
      </c>
      <c r="D11" s="31"/>
      <c r="E11" s="32"/>
      <c r="F11" s="52"/>
      <c r="G11" s="53"/>
      <c r="H11" s="54"/>
      <c r="I11" s="53"/>
      <c r="J11" s="53"/>
      <c r="K11" s="53"/>
      <c r="L11" s="55"/>
      <c r="M11" s="52"/>
      <c r="N11" s="53"/>
      <c r="O11" s="53"/>
      <c r="P11" s="53"/>
      <c r="Q11" s="53"/>
      <c r="R11" s="53"/>
      <c r="S11" s="54"/>
      <c r="T11" s="53"/>
      <c r="U11" s="53"/>
      <c r="V11" s="53"/>
      <c r="W11" s="53"/>
      <c r="X11" s="53"/>
      <c r="Y11" s="53"/>
      <c r="Z11" s="54"/>
      <c r="AA11" s="53"/>
      <c r="AB11" s="54"/>
      <c r="AC11" s="54"/>
      <c r="AD11" s="56"/>
    </row>
    <row r="12" spans="2:30" x14ac:dyDescent="0.25">
      <c r="B12" s="310"/>
      <c r="C12" s="31" t="s">
        <v>138</v>
      </c>
      <c r="D12" s="31"/>
      <c r="E12" s="32"/>
      <c r="F12" s="52"/>
      <c r="G12" s="53"/>
      <c r="H12" s="53"/>
      <c r="I12" s="54"/>
      <c r="J12" s="54"/>
      <c r="K12" s="53"/>
      <c r="L12" s="55"/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5"/>
    </row>
    <row r="13" spans="2:30" x14ac:dyDescent="0.25">
      <c r="B13" s="310"/>
      <c r="C13" s="31" t="s">
        <v>139</v>
      </c>
      <c r="D13" s="31"/>
      <c r="E13" s="32"/>
      <c r="F13" s="52"/>
      <c r="G13" s="53"/>
      <c r="H13" s="53"/>
      <c r="I13" s="53"/>
      <c r="J13" s="53"/>
      <c r="K13" s="54"/>
      <c r="L13" s="55"/>
      <c r="M13" s="52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5"/>
    </row>
    <row r="14" spans="2:30" ht="15.75" thickBot="1" x14ac:dyDescent="0.3">
      <c r="B14" s="308"/>
      <c r="C14" s="31" t="s">
        <v>140</v>
      </c>
      <c r="D14" s="28"/>
      <c r="E14" s="29"/>
      <c r="F14" s="51"/>
      <c r="G14" s="49"/>
      <c r="H14" s="49"/>
      <c r="I14" s="49"/>
      <c r="J14" s="49"/>
      <c r="K14" s="49"/>
      <c r="L14" s="57"/>
      <c r="M14" s="5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2:30" x14ac:dyDescent="0.25">
      <c r="B15" s="309" t="s">
        <v>141</v>
      </c>
      <c r="C15" s="31" t="s">
        <v>142</v>
      </c>
      <c r="D15" s="33"/>
      <c r="E15" s="33"/>
      <c r="F15" s="58"/>
      <c r="G15" s="59"/>
      <c r="H15" s="60"/>
      <c r="I15" s="60"/>
      <c r="J15" s="60"/>
      <c r="K15" s="60"/>
      <c r="L15" s="61"/>
      <c r="M15" s="58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</row>
    <row r="16" spans="2:30" x14ac:dyDescent="0.25">
      <c r="B16" s="310"/>
      <c r="C16" s="31" t="s">
        <v>143</v>
      </c>
      <c r="D16" s="32"/>
      <c r="E16" s="32"/>
      <c r="F16" s="52"/>
      <c r="G16" s="53"/>
      <c r="H16" s="53"/>
      <c r="I16" s="53"/>
      <c r="J16" s="53"/>
      <c r="K16" s="53"/>
      <c r="L16" s="55"/>
      <c r="M16" s="62"/>
      <c r="N16" s="53"/>
      <c r="O16" s="53"/>
      <c r="P16" s="53"/>
      <c r="Q16" s="53"/>
      <c r="R16" s="53"/>
      <c r="S16" s="53"/>
      <c r="T16" s="53"/>
      <c r="U16" s="54"/>
      <c r="V16" s="53"/>
      <c r="W16" s="53"/>
      <c r="X16" s="53"/>
      <c r="Y16" s="53"/>
      <c r="Z16" s="53"/>
      <c r="AA16" s="53"/>
      <c r="AB16" s="53"/>
      <c r="AC16" s="53"/>
      <c r="AD16" s="55"/>
    </row>
    <row r="17" spans="2:30" x14ac:dyDescent="0.25">
      <c r="B17" s="310"/>
      <c r="C17" s="31" t="s">
        <v>144</v>
      </c>
      <c r="D17" s="32"/>
      <c r="E17" s="32"/>
      <c r="F17" s="52"/>
      <c r="G17" s="53"/>
      <c r="H17" s="53"/>
      <c r="I17" s="53"/>
      <c r="J17" s="53"/>
      <c r="K17" s="53"/>
      <c r="L17" s="55"/>
      <c r="M17" s="52"/>
      <c r="N17" s="53"/>
      <c r="O17" s="53"/>
      <c r="P17" s="53"/>
      <c r="Q17" s="54"/>
      <c r="R17" s="53"/>
      <c r="S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5"/>
    </row>
    <row r="18" spans="2:30" x14ac:dyDescent="0.25">
      <c r="B18" s="310"/>
      <c r="C18" s="31" t="s">
        <v>145</v>
      </c>
      <c r="D18" s="32"/>
      <c r="E18" s="32"/>
      <c r="F18" s="52"/>
      <c r="G18" s="53"/>
      <c r="H18" s="53"/>
      <c r="I18" s="53"/>
      <c r="J18" s="53"/>
      <c r="K18" s="53"/>
      <c r="L18" s="55"/>
      <c r="M18" s="52"/>
      <c r="N18" s="53"/>
      <c r="O18" s="53"/>
      <c r="P18" s="53"/>
      <c r="Q18" s="54"/>
      <c r="R18" s="53"/>
      <c r="S18" s="53"/>
      <c r="T18" s="54"/>
      <c r="U18" s="53"/>
      <c r="V18" s="53"/>
      <c r="W18" s="53"/>
      <c r="X18" s="53"/>
      <c r="Y18" s="53"/>
      <c r="Z18" s="53"/>
      <c r="AA18" s="53"/>
      <c r="AB18" s="53"/>
      <c r="AC18" s="53"/>
      <c r="AD18" s="55"/>
    </row>
    <row r="19" spans="2:30" x14ac:dyDescent="0.25">
      <c r="B19" s="310"/>
      <c r="C19" s="31" t="s">
        <v>146</v>
      </c>
      <c r="D19" s="32"/>
      <c r="E19" s="32"/>
      <c r="F19" s="52"/>
      <c r="G19" s="53"/>
      <c r="H19" s="53"/>
      <c r="I19" s="53"/>
      <c r="J19" s="53"/>
      <c r="K19" s="53"/>
      <c r="L19" s="55"/>
      <c r="M19" s="52"/>
      <c r="N19" s="53"/>
      <c r="O19" s="53"/>
      <c r="P19" s="53"/>
      <c r="Q19" s="53"/>
      <c r="R19" s="53"/>
      <c r="S19" s="53"/>
      <c r="T19" s="53"/>
      <c r="U19" s="53"/>
      <c r="V19" s="54"/>
      <c r="W19" s="53"/>
      <c r="X19" s="53"/>
      <c r="Y19" s="53"/>
      <c r="Z19" s="53"/>
      <c r="AA19" s="53"/>
      <c r="AB19" s="53"/>
      <c r="AC19" s="53"/>
      <c r="AD19" s="55"/>
    </row>
    <row r="20" spans="2:30" x14ac:dyDescent="0.25">
      <c r="B20" s="310"/>
      <c r="C20" s="31" t="s">
        <v>147</v>
      </c>
      <c r="D20" s="32"/>
      <c r="E20" s="32"/>
      <c r="F20" s="52"/>
      <c r="G20" s="53"/>
      <c r="H20" s="53"/>
      <c r="I20" s="53"/>
      <c r="J20" s="53"/>
      <c r="K20" s="53"/>
      <c r="L20" s="55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4"/>
      <c r="X20" s="53"/>
      <c r="Y20" s="53"/>
      <c r="Z20" s="53"/>
      <c r="AA20" s="53"/>
      <c r="AB20" s="53"/>
      <c r="AC20" s="53"/>
      <c r="AD20" s="55"/>
    </row>
    <row r="21" spans="2:30" x14ac:dyDescent="0.25">
      <c r="B21" s="310"/>
      <c r="C21" s="31" t="s">
        <v>148</v>
      </c>
      <c r="D21" s="32"/>
      <c r="E21" s="32"/>
      <c r="F21" s="52"/>
      <c r="G21" s="53"/>
      <c r="H21" s="53"/>
      <c r="I21" s="53"/>
      <c r="J21" s="53"/>
      <c r="K21" s="53"/>
      <c r="L21" s="55"/>
      <c r="M21" s="52"/>
      <c r="N21" s="53"/>
      <c r="O21" s="53"/>
      <c r="P21" s="53"/>
      <c r="Q21" s="53"/>
      <c r="R21" s="53"/>
      <c r="S21" s="54"/>
      <c r="T21" s="53"/>
      <c r="U21" s="53"/>
      <c r="V21" s="53"/>
      <c r="W21" s="53"/>
      <c r="X21" s="54"/>
      <c r="Y21" s="53"/>
      <c r="Z21" s="53"/>
      <c r="AA21" s="54"/>
      <c r="AB21" s="53"/>
      <c r="AC21" s="53"/>
      <c r="AD21" s="55"/>
    </row>
    <row r="22" spans="2:30" x14ac:dyDescent="0.25">
      <c r="B22" s="310"/>
      <c r="C22" s="31" t="s">
        <v>149</v>
      </c>
      <c r="D22" s="32"/>
      <c r="E22" s="32"/>
      <c r="F22" s="52"/>
      <c r="G22" s="53"/>
      <c r="H22" s="53"/>
      <c r="I22" s="53"/>
      <c r="J22" s="53"/>
      <c r="K22" s="53"/>
      <c r="L22" s="55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4"/>
      <c r="Z22" s="53"/>
      <c r="AA22" s="53"/>
      <c r="AB22" s="53"/>
      <c r="AC22" s="53"/>
      <c r="AD22" s="55"/>
    </row>
    <row r="23" spans="2:30" x14ac:dyDescent="0.25">
      <c r="B23" s="310"/>
      <c r="C23" s="31" t="s">
        <v>150</v>
      </c>
      <c r="D23" s="32"/>
      <c r="E23" s="32"/>
      <c r="F23" s="52"/>
      <c r="G23" s="53"/>
      <c r="H23" s="53"/>
      <c r="I23" s="53"/>
      <c r="J23" s="53"/>
      <c r="K23" s="53"/>
      <c r="L23" s="55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3"/>
      <c r="AB23" s="54"/>
      <c r="AC23" s="53"/>
      <c r="AD23" s="55"/>
    </row>
    <row r="24" spans="2:30" x14ac:dyDescent="0.25">
      <c r="B24" s="310"/>
      <c r="C24" s="31" t="s">
        <v>151</v>
      </c>
      <c r="D24" s="32"/>
      <c r="E24" s="32"/>
      <c r="F24" s="52"/>
      <c r="G24" s="53"/>
      <c r="H24" s="53"/>
      <c r="I24" s="53"/>
      <c r="J24" s="53"/>
      <c r="K24" s="53"/>
      <c r="L24" s="55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53"/>
      <c r="AD24" s="55"/>
    </row>
    <row r="25" spans="2:30" x14ac:dyDescent="0.25">
      <c r="B25" s="310"/>
      <c r="C25" s="31" t="s">
        <v>152</v>
      </c>
      <c r="D25" s="32"/>
      <c r="E25" s="32"/>
      <c r="F25" s="52"/>
      <c r="G25" s="53"/>
      <c r="H25" s="53"/>
      <c r="I25" s="53"/>
      <c r="J25" s="53"/>
      <c r="K25" s="53"/>
      <c r="L25" s="55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5"/>
    </row>
    <row r="26" spans="2:30" x14ac:dyDescent="0.25">
      <c r="B26" s="310"/>
      <c r="C26" s="31" t="s">
        <v>153</v>
      </c>
      <c r="D26" s="32"/>
      <c r="E26" s="32"/>
      <c r="F26" s="52"/>
      <c r="G26" s="53"/>
      <c r="H26" s="53"/>
      <c r="I26" s="53"/>
      <c r="J26" s="53"/>
      <c r="K26" s="53"/>
      <c r="L26" s="55"/>
      <c r="M26" s="5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6"/>
    </row>
    <row r="27" spans="2:30" x14ac:dyDescent="0.25">
      <c r="B27" s="310"/>
      <c r="C27" s="31" t="s">
        <v>154</v>
      </c>
      <c r="D27" s="32"/>
      <c r="E27" s="32"/>
      <c r="F27" s="52"/>
      <c r="G27" s="53"/>
      <c r="H27" s="53"/>
      <c r="I27" s="53"/>
      <c r="J27" s="53"/>
      <c r="K27" s="53"/>
      <c r="L27" s="55"/>
      <c r="M27" s="52"/>
      <c r="N27" s="53"/>
      <c r="O27" s="53"/>
      <c r="P27" s="54"/>
      <c r="Q27" s="53"/>
      <c r="R27" s="54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5"/>
    </row>
    <row r="28" spans="2:30" ht="15.75" thickBot="1" x14ac:dyDescent="0.3">
      <c r="B28" s="308"/>
      <c r="C28" s="34" t="s">
        <v>155</v>
      </c>
      <c r="D28" s="35"/>
      <c r="E28" s="35"/>
      <c r="F28" s="63"/>
      <c r="G28" s="64"/>
      <c r="H28" s="64"/>
      <c r="I28" s="64"/>
      <c r="J28" s="64"/>
      <c r="K28" s="64"/>
      <c r="L28" s="65"/>
      <c r="M28" s="63"/>
      <c r="N28" s="64"/>
      <c r="O28" s="64"/>
      <c r="P28" s="64"/>
      <c r="Q28" s="64"/>
      <c r="R28" s="64"/>
      <c r="S28" s="64"/>
      <c r="T28" s="66"/>
      <c r="U28" s="64"/>
      <c r="V28" s="64"/>
      <c r="W28" s="64"/>
      <c r="X28" s="64"/>
      <c r="Y28" s="64"/>
      <c r="Z28" s="64"/>
      <c r="AA28" s="64"/>
      <c r="AB28" s="64"/>
      <c r="AC28" s="64"/>
      <c r="AD28" s="65"/>
    </row>
    <row r="29" spans="2:30" x14ac:dyDescent="0.25">
      <c r="B29" s="309" t="s">
        <v>156</v>
      </c>
      <c r="C29" s="26" t="s">
        <v>157</v>
      </c>
      <c r="D29" s="27"/>
      <c r="E29" s="27"/>
      <c r="F29" s="46"/>
      <c r="G29" s="44"/>
      <c r="H29" s="44"/>
      <c r="I29" s="44"/>
      <c r="J29" s="44"/>
      <c r="K29" s="44"/>
      <c r="L29" s="45"/>
      <c r="M29" s="42"/>
      <c r="N29" s="43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2:30" x14ac:dyDescent="0.25">
      <c r="B30" s="310"/>
      <c r="C30" s="31" t="s">
        <v>158</v>
      </c>
      <c r="D30" s="32"/>
      <c r="E30" s="32"/>
      <c r="F30" s="52"/>
      <c r="G30" s="53"/>
      <c r="H30" s="53"/>
      <c r="I30" s="53"/>
      <c r="J30" s="53"/>
      <c r="K30" s="53"/>
      <c r="L30" s="55"/>
      <c r="M30" s="52"/>
      <c r="N30" s="53"/>
      <c r="O30" s="53"/>
      <c r="P30" s="53"/>
      <c r="Q30" s="53"/>
      <c r="R30" s="54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</row>
    <row r="31" spans="2:30" ht="15.75" thickBot="1" x14ac:dyDescent="0.3">
      <c r="B31" s="308"/>
      <c r="C31" s="28" t="s">
        <v>159</v>
      </c>
      <c r="D31" s="29"/>
      <c r="E31" s="29"/>
      <c r="F31" s="51"/>
      <c r="G31" s="49"/>
      <c r="H31" s="69"/>
      <c r="I31" s="49"/>
      <c r="J31" s="49"/>
      <c r="K31" s="49"/>
      <c r="L31" s="50"/>
      <c r="M31" s="51"/>
      <c r="N31" s="49"/>
      <c r="O31" s="69"/>
      <c r="P31" s="69"/>
      <c r="Q31" s="69"/>
      <c r="R31" s="6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</row>
    <row r="32" spans="2:30" x14ac:dyDescent="0.25"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6:30" x14ac:dyDescent="0.25"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6:30" x14ac:dyDescent="0.25"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6:30" x14ac:dyDescent="0.25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</row>
    <row r="36" spans="6:30" x14ac:dyDescent="0.25"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6:30" x14ac:dyDescent="0.25"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6:30" x14ac:dyDescent="0.25"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6:30" x14ac:dyDescent="0.25"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</row>
    <row r="40" spans="6:30" x14ac:dyDescent="0.25"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</row>
    <row r="41" spans="6:30" x14ac:dyDescent="0.25"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6:30" x14ac:dyDescent="0.25"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</row>
    <row r="43" spans="6:30" x14ac:dyDescent="0.25"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6:30" x14ac:dyDescent="0.25"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6:30" x14ac:dyDescent="0.25"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6:30" x14ac:dyDescent="0.25"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6:30" x14ac:dyDescent="0.25"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6:30" x14ac:dyDescent="0.25"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</row>
    <row r="49" spans="6:30" x14ac:dyDescent="0.25"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6:30" x14ac:dyDescent="0.25"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6:30" x14ac:dyDescent="0.25"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</row>
    <row r="52" spans="6:30" x14ac:dyDescent="0.25"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</row>
    <row r="53" spans="6:30" x14ac:dyDescent="0.25"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</row>
  </sheetData>
  <mergeCells count="33">
    <mergeCell ref="F1:AD1"/>
    <mergeCell ref="F2:F6"/>
    <mergeCell ref="G2:G6"/>
    <mergeCell ref="H2:H6"/>
    <mergeCell ref="I2:I6"/>
    <mergeCell ref="J2:J6"/>
    <mergeCell ref="K2:K6"/>
    <mergeCell ref="L2:L6"/>
    <mergeCell ref="M2:M6"/>
    <mergeCell ref="N2:N6"/>
    <mergeCell ref="AB2:AB6"/>
    <mergeCell ref="AC2:AC6"/>
    <mergeCell ref="AD2:AD6"/>
    <mergeCell ref="O2:O6"/>
    <mergeCell ref="P2:P6"/>
    <mergeCell ref="AA2:AA6"/>
    <mergeCell ref="B8:B9"/>
    <mergeCell ref="B10:B14"/>
    <mergeCell ref="B15:B28"/>
    <mergeCell ref="B29:B31"/>
    <mergeCell ref="R2:R6"/>
    <mergeCell ref="S2:S6"/>
    <mergeCell ref="T2:T6"/>
    <mergeCell ref="C7:E7"/>
    <mergeCell ref="F7:L7"/>
    <mergeCell ref="M7:AD7"/>
    <mergeCell ref="U2:U6"/>
    <mergeCell ref="V2:V6"/>
    <mergeCell ref="W2:W6"/>
    <mergeCell ref="X2:X6"/>
    <mergeCell ref="Y2:Y6"/>
    <mergeCell ref="Z2:Z6"/>
    <mergeCell ref="Q2:Q6"/>
  </mergeCells>
  <pageMargins left="0.7" right="0.7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Evaluation des Compétences</vt:lpstr>
      <vt:lpstr>Savoirs faire</vt:lpstr>
      <vt:lpstr>Compétences-Tâches</vt:lpstr>
      <vt:lpstr>'Evaluation des Compétences'!Zone_d_impression</vt:lpstr>
      <vt:lpstr>'Savoirs faire'!Zone_d_impression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2018-06-06T16:11:59Z</dcterms:modified>
</cp:coreProperties>
</file>